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lev/Work-Temp/MDP/ColoborationMeeting-2021/"/>
    </mc:Choice>
  </mc:AlternateContent>
  <xr:revisionPtr revIDLastSave="0" documentId="13_ncr:1_{A4D11F75-F88A-A044-BC11-BFE1244D8E1B}" xr6:coauthVersionLast="46" xr6:coauthVersionMax="46" xr10:uidLastSave="{00000000-0000-0000-0000-000000000000}"/>
  <bookViews>
    <workbookView xWindow="3320" yWindow="460" windowWidth="38400" windowHeight="22860" xr2:uid="{00000000-000D-0000-FFFF-FFFF00000000}"/>
  </bookViews>
  <sheets>
    <sheet name="Agenda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2" l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100" i="2" s="1"/>
  <c r="K37" i="2"/>
  <c r="K39" i="2" s="1"/>
  <c r="K41" i="2" s="1"/>
  <c r="K42" i="2" l="1"/>
  <c r="K43" i="2" s="1"/>
  <c r="K44" i="2" s="1"/>
  <c r="K45" i="2" s="1"/>
  <c r="K47" i="2" s="1"/>
  <c r="K48" i="2" l="1"/>
  <c r="K49" i="2" s="1"/>
  <c r="K50" i="2" s="1"/>
  <c r="K51" i="2" s="1"/>
  <c r="K52" i="2" s="1"/>
  <c r="K53" i="2" s="1"/>
  <c r="K54" i="2" s="1"/>
  <c r="K55" i="2" s="1"/>
  <c r="K56" i="2" s="1"/>
  <c r="K58" i="2" l="1"/>
  <c r="K59" i="2" s="1"/>
  <c r="K60" i="2" s="1"/>
  <c r="K64" i="2"/>
  <c r="K65" i="2" s="1"/>
  <c r="K66" i="2" s="1"/>
  <c r="K68" i="2" s="1"/>
  <c r="K19" i="2"/>
  <c r="K20" i="2" s="1"/>
  <c r="K70" i="2" l="1"/>
  <c r="K71" i="2" s="1"/>
  <c r="K97" i="2"/>
  <c r="K4" i="2"/>
  <c r="K7" i="2" s="1"/>
  <c r="K8" i="2" s="1"/>
  <c r="K9" i="2" s="1"/>
  <c r="K10" i="2" s="1"/>
  <c r="K98" i="2" l="1"/>
  <c r="K99" i="2" s="1"/>
  <c r="K72" i="2"/>
  <c r="K73" i="2" s="1"/>
  <c r="K74" i="2" s="1"/>
  <c r="K75" i="2" s="1"/>
  <c r="K76" i="2" s="1"/>
  <c r="K78" i="2" s="1"/>
  <c r="K79" i="2" s="1"/>
  <c r="K80" i="2" s="1"/>
  <c r="K81" i="2" s="1"/>
  <c r="K12" i="2"/>
  <c r="K13" i="2" s="1"/>
  <c r="K101" i="2" l="1"/>
  <c r="K14" i="2"/>
  <c r="K15" i="2" s="1"/>
  <c r="K102" i="2" l="1"/>
  <c r="K21" i="2"/>
  <c r="K22" i="2" s="1"/>
  <c r="K23" i="2" l="1"/>
  <c r="K24" i="2" s="1"/>
  <c r="K26" i="2" s="1"/>
  <c r="K27" i="2" s="1"/>
  <c r="K28" i="2" l="1"/>
  <c r="K29" i="2" s="1"/>
  <c r="K30" i="2" l="1"/>
  <c r="K31" i="2" s="1"/>
  <c r="K32" i="2" s="1"/>
  <c r="K34" i="2" s="1"/>
</calcChain>
</file>

<file path=xl/sharedStrings.xml><?xml version="1.0" encoding="utf-8"?>
<sst xmlns="http://schemas.openxmlformats.org/spreadsheetml/2006/main" count="272" uniqueCount="189">
  <si>
    <t>Sasha</t>
  </si>
  <si>
    <t>Stoyan</t>
  </si>
  <si>
    <t>CCT</t>
  </si>
  <si>
    <t>Diego</t>
  </si>
  <si>
    <t>Maxim</t>
  </si>
  <si>
    <t>Lucas</t>
  </si>
  <si>
    <t>Bi2212</t>
  </si>
  <si>
    <t>Tengming</t>
  </si>
  <si>
    <t>HTS magnets</t>
  </si>
  <si>
    <t>Laura</t>
  </si>
  <si>
    <t>REBCO</t>
  </si>
  <si>
    <t>Xingchen</t>
  </si>
  <si>
    <t>Discussion</t>
  </si>
  <si>
    <t>Introduction</t>
  </si>
  <si>
    <t>MDP collaboration meeting agenda, charge, and goals</t>
  </si>
  <si>
    <t xml:space="preserve">Starting Time </t>
  </si>
  <si>
    <t>Duration</t>
  </si>
  <si>
    <t xml:space="preserve">Q/A </t>
  </si>
  <si>
    <t xml:space="preserve"> </t>
  </si>
  <si>
    <t xml:space="preserve">  </t>
  </si>
  <si>
    <t xml:space="preserve">Meeting with TAC </t>
  </si>
  <si>
    <t>Monday   1 March 2021</t>
  </si>
  <si>
    <t>Chair 2</t>
  </si>
  <si>
    <t xml:space="preserve">Virtual Coffee  break </t>
  </si>
  <si>
    <t xml:space="preserve"> block (3 h) </t>
  </si>
  <si>
    <t xml:space="preserve">Technology </t>
  </si>
  <si>
    <t>Thursday    4  March 2021</t>
  </si>
  <si>
    <t>Friday     5  March 2021</t>
  </si>
  <si>
    <t xml:space="preserve">TAC meeting </t>
  </si>
  <si>
    <t xml:space="preserve">Welcome </t>
  </si>
  <si>
    <t>TBD</t>
  </si>
  <si>
    <t>Diagnostics and analysis in MDPCT1</t>
  </si>
  <si>
    <t>Stoyan/Maxim</t>
  </si>
  <si>
    <t xml:space="preserve">CCT subscale status and next steps </t>
  </si>
  <si>
    <t xml:space="preserve">MDPCT1 test summary, autopsy and next steps </t>
  </si>
  <si>
    <t>CCT6 preliminary analysis and next steps -</t>
  </si>
  <si>
    <t xml:space="preserve">SMCT magnet status and next steps </t>
  </si>
  <si>
    <t xml:space="preserve">Igor </t>
  </si>
  <si>
    <t>Summary of discussion points / issues / concerns. </t>
  </si>
  <si>
    <t>Discuss issues, conductor needs, possible solutions, action items</t>
  </si>
  <si>
    <t xml:space="preserve">Discussion </t>
  </si>
  <si>
    <t xml:space="preserve">End of the day </t>
  </si>
  <si>
    <t>Speaker(s)</t>
  </si>
  <si>
    <t>Introduction and review of the roadmap and milestones in the 2020 MDP document </t>
  </si>
  <si>
    <t xml:space="preserve">Paolo </t>
  </si>
  <si>
    <t>Modelling work: summary and the next steps discussion</t>
  </si>
  <si>
    <t>20 T hybrid magnet design and comparative analysis</t>
  </si>
  <si>
    <t>Advanced modeling</t>
  </si>
  <si>
    <t>Novel Diagnostics</t>
  </si>
  <si>
    <t xml:space="preserve">Training Reduction </t>
  </si>
  <si>
    <t>Magnet Materials</t>
  </si>
  <si>
    <t xml:space="preserve">Nb3Sn magnet block </t>
  </si>
  <si>
    <t xml:space="preserve">Cos-theta </t>
  </si>
  <si>
    <t>Current status of R&amp;D and upcoming milestones</t>
  </si>
  <si>
    <t xml:space="preserve">Modeling of interface debonding - status and future plans </t>
  </si>
  <si>
    <t xml:space="preserve">Facility upgrade (Renegade) </t>
  </si>
  <si>
    <t>Ernesto/Lamar</t>
  </si>
  <si>
    <t>Emanuela</t>
  </si>
  <si>
    <t>Eric/Jianyi</t>
  </si>
  <si>
    <t>Ulf/Daniel</t>
  </si>
  <si>
    <t>Bi-2212 CCT accelerator magnets </t>
  </si>
  <si>
    <t>Bi-2212 SMCT accelerator magnets</t>
  </si>
  <si>
    <t>Cable based Bi-2212 solenoid including Rutherford cable insulation efforts</t>
  </si>
  <si>
    <t>Bi-2212 conductor development - new thinking/design/ideas</t>
  </si>
  <si>
    <t xml:space="preserve">Session summary and other crossed-program issues </t>
  </si>
  <si>
    <t>Current status of Training  Reduction studies</t>
  </si>
  <si>
    <t>High-Cp conductor studies</t>
  </si>
  <si>
    <t>High-Cp conductor applications</t>
  </si>
  <si>
    <t xml:space="preserve">Status  of the material R&amp;D </t>
  </si>
  <si>
    <t>END OF THE COLLABORATION MEETING</t>
  </si>
  <si>
    <t xml:space="preserve">HTS magnet Discussion </t>
  </si>
  <si>
    <t xml:space="preserve">SC  strand and  cables (materials) </t>
  </si>
  <si>
    <t xml:space="preserve">Modeling Discussion </t>
  </si>
  <si>
    <t>Acoustic diagnostics and data analysis (Maxim, Stoyan, Duc)              30 min</t>
  </si>
  <si>
    <t>   - Acoustic hardware development (Maxim)</t>
  </si>
  <si>
    <t>  - Disturbance type and quench precursor analysis development (Maxim)</t>
  </si>
  <si>
    <t>   - Machine learning for quench prediction (Stoyan, Vittorio, Duc)</t>
  </si>
  <si>
    <t>2.  Magnetic diagnostics and data analysis (Joe, Reed, Maxim)                  30 min</t>
  </si>
  <si>
    <t>   - Flex Quench antenna development (Joe, Stoyan)</t>
  </si>
  <si>
    <t>   - Hall arrays and scanner development (Reed, Maxim)</t>
  </si>
  <si>
    <t>3.  Fiber-optic diagnostics development (Maria, Piyush)                            20 min</t>
  </si>
  <si>
    <t>4.  HTS quench detection and localization developments (Maxim)          20 min</t>
  </si>
  <si>
    <t>5.  Electronics developments  (Marcos, Piyush)                                           20 min</t>
  </si>
  <si>
    <t>6.  Outstanding tasks and future work (Maxim)                                           10 min</t>
  </si>
  <si>
    <t>7.  Discussion     40 min</t>
  </si>
  <si>
    <t>Maxim/Stoyan/Duc</t>
  </si>
  <si>
    <t xml:space="preserve">Acoustic diagnostics and data analysis </t>
  </si>
  <si>
    <t>Joe/Reed/Maxim</t>
  </si>
  <si>
    <t>Magnetic diagnostics and data analysis</t>
  </si>
  <si>
    <t>Maria/Piyush</t>
  </si>
  <si>
    <t xml:space="preserve">Maxim </t>
  </si>
  <si>
    <t>Marcos/Piyush</t>
  </si>
  <si>
    <t>HTS quench detection and localization developments</t>
  </si>
  <si>
    <t>Outstanding tasks and future work</t>
  </si>
  <si>
    <t xml:space="preserve">Diagnostics </t>
  </si>
  <si>
    <t>Version date:</t>
  </si>
  <si>
    <t xml:space="preserve">Steve/Tengming </t>
  </si>
  <si>
    <t>Andrea</t>
  </si>
  <si>
    <t>CTD R&amp;D</t>
  </si>
  <si>
    <t>Hi George and Soren, </t>
  </si>
  <si>
    <t>We finalized our proposal for talks from the modeling group at the MDP collaboration meeting (see below, ~1 hour total). </t>
  </si>
  <si>
    <r>
      <t>Current status of R&amp;D and upcoming milestones                     (5 mins - </t>
    </r>
    <r>
      <rPr>
        <sz val="12"/>
        <color rgb="FF070706"/>
        <rFont val="Inherit"/>
      </rPr>
      <t>Lucas Brouwer</t>
    </r>
    <r>
      <rPr>
        <sz val="12"/>
        <color rgb="FF000000"/>
        <rFont val="Inherit"/>
      </rPr>
      <t>)</t>
    </r>
  </si>
  <si>
    <t>Modeling of interface debonding - status and future plans         (25 mins - Giorgio Vallone)</t>
  </si>
  <si>
    <t>Uses of submodeling in SC magnets                                      (15 mins - Emanuela Barzi) </t>
  </si>
  <si>
    <t>Quench protection modeling for HTS/LTS tests                        (15 mins - Daniel Davis)</t>
  </si>
  <si>
    <t>Giorgio</t>
  </si>
  <si>
    <t>Uses of submodeling in SC magnets </t>
  </si>
  <si>
    <t xml:space="preserve">Emanuela </t>
  </si>
  <si>
    <t xml:space="preserve">Quench protection modeling for HTS/LTS tests                        </t>
  </si>
  <si>
    <t>Daniel D.</t>
  </si>
  <si>
    <t>Tuesday    2 March 2021</t>
  </si>
  <si>
    <t>Wednesday   3  March 2021</t>
  </si>
  <si>
    <t xml:space="preserve">Strategic planning for future HF magnets </t>
  </si>
  <si>
    <t>Fiber-optic diagnostics development</t>
  </si>
  <si>
    <t>Electronics developments</t>
  </si>
  <si>
    <t xml:space="preserve">Europe </t>
  </si>
  <si>
    <t>Japan</t>
  </si>
  <si>
    <t xml:space="preserve">USA (Snowmass status) </t>
  </si>
  <si>
    <t xml:space="preserve">TAC closing remarks </t>
  </si>
  <si>
    <t xml:space="preserve">GianLuca </t>
  </si>
  <si>
    <t> Introduction and review of the roadmap and milestones in the 2020 MDP document (5' - 10')</t>
  </si>
  <si>
    <t>-- Each lab presents the status, issues, and plans for the MDP REBCO effort at each lab (45' - 60'). </t>
  </si>
  <si>
    <t xml:space="preserve">Soren/George </t>
  </si>
  <si>
    <t>Introduction, 10', Xiaorong</t>
  </si>
  <si>
    <t>- REBCO technology - Part 1, 15', Ramesh</t>
  </si>
  <si>
    <t>- REBCO technology - Part 2, 15', Vadim</t>
  </si>
  <si>
    <t>- REBCO technology - Part 3, 15', Xiaorong</t>
  </si>
  <si>
    <t>Our present understanding of variations in a production baseline - AUP</t>
  </si>
  <si>
    <t>Lance/Ian</t>
  </si>
  <si>
    <t>Further optimization of production Nb3Sn conductor</t>
  </si>
  <si>
    <t xml:space="preserve">Optimization of Sanabria HT </t>
  </si>
  <si>
    <t>Chris Segal</t>
  </si>
  <si>
    <t>Emerging Nb3Sn conductor</t>
  </si>
  <si>
    <t xml:space="preserve">internal Tin with barrier - NbTaHf </t>
  </si>
  <si>
    <t>Shreyas</t>
  </si>
  <si>
    <t>Powder-tube NbTaZr/Hf</t>
  </si>
  <si>
    <t>Matt Jewell UWEC</t>
  </si>
  <si>
    <t>Speaker</t>
  </si>
  <si>
    <t>Strategic goals of my AARD Program</t>
  </si>
  <si>
    <t>Selva Selvamanickam</t>
  </si>
  <si>
    <t>Mike Sumption</t>
  </si>
  <si>
    <t>David Larbalestier</t>
  </si>
  <si>
    <t xml:space="preserve">George </t>
  </si>
  <si>
    <t>David</t>
  </si>
  <si>
    <t>Kathleen</t>
  </si>
  <si>
    <t>Steve</t>
  </si>
  <si>
    <t>Soren</t>
  </si>
  <si>
    <t xml:space="preserve">Soren </t>
  </si>
  <si>
    <t>Attendee without presentation and who didn’t express an interest in giving a talk.</t>
  </si>
  <si>
    <t>Yibing Huang, Bruker OST LLC, Yibing.Huang@bruker.com</t>
  </si>
  <si>
    <t>Jeff Parallel, Bruker OST LLC, Jeffrey.Parrell@bruker.com</t>
  </si>
  <si>
    <t>Suv Sengupta, MetaMaterial Technologies, ssengupta@metamateria.com</t>
  </si>
  <si>
    <t>Attendee with interest in giving a talk. </t>
  </si>
  <si>
    <t>Alex Otto, Solid Material Solutions LLC, alexanderotto@comcast.net</t>
  </si>
  <si>
    <t>Claudia Goggin, Engi-Mat Co., cgoggin@engi-mat.com</t>
  </si>
  <si>
    <t>Daniel Bugaris, Engi-Mat Co., dbugaris@engi-mat.com</t>
  </si>
  <si>
    <t xml:space="preserve">romesh and Mc tire </t>
  </si>
  <si>
    <t>15  10 min</t>
  </si>
  <si>
    <t xml:space="preserve">
Peter M McIntyre</t>
  </si>
  <si>
    <t xml:space="preserve">Ramesh </t>
  </si>
  <si>
    <t xml:space="preserve">Peter McIntyre </t>
  </si>
  <si>
    <t>Luca</t>
  </si>
  <si>
    <t>Toru</t>
  </si>
  <si>
    <t xml:space="preserve">move conductor </t>
  </si>
  <si>
    <t>remove</t>
  </si>
  <si>
    <t>Claudia Goggin</t>
  </si>
  <si>
    <t xml:space="preserve">Danko </t>
  </si>
  <si>
    <t xml:space="preserve">CORC status </t>
  </si>
  <si>
    <t xml:space="preserve">Daniel D </t>
  </si>
  <si>
    <t xml:space="preserve">Modeling of the stability of nB3Sn conductor with high-Cp </t>
  </si>
  <si>
    <t xml:space="preserve">Drew Hezelton </t>
  </si>
  <si>
    <t>Alex Molodyk</t>
  </si>
  <si>
    <t xml:space="preserve">Engi-mat vision </t>
  </si>
  <si>
    <t>Ramesh</t>
  </si>
  <si>
    <t>Vadim</t>
  </si>
  <si>
    <t>Xiaorong</t>
  </si>
  <si>
    <t>REBCO technology - Part 1</t>
  </si>
  <si>
    <t>REBCO technology - Part 2</t>
  </si>
  <si>
    <t>REBCO technology - Part 3</t>
  </si>
  <si>
    <t>Non-GARD and associated collaborators</t>
  </si>
  <si>
    <t>Long length evaluation of REBCO with continuous in-field transport at 77K</t>
  </si>
  <si>
    <t>Paul Hu</t>
  </si>
  <si>
    <t>Evaluation of Jc(H,theta,T) up to 40 T in many same-specification REBCO tapes</t>
  </si>
  <si>
    <t>Dima Abraimov</t>
  </si>
  <si>
    <t>Lance</t>
  </si>
  <si>
    <t>CPRD Nb3Sn R&amp;D status updates: Nb3Sn, Bi-2212, REBCO roadmaps</t>
  </si>
  <si>
    <t>Magnet conductor development at SuperPower</t>
  </si>
  <si>
    <t xml:space="preserve">Magnet conductor development at S-Innovations </t>
  </si>
  <si>
    <t>Strategic goals of my GARD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</si>
</sst>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(h:mm\)"/>
    <numFmt numFmtId="165" formatCode="\(h:mm"/>
    <numFmt numFmtId="166" formatCode="\+h:mm\)"/>
  </numFmts>
  <fonts count="2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12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0000"/>
      <name val="-webkit-standard"/>
    </font>
    <font>
      <sz val="12"/>
      <color rgb="FF000000"/>
      <name val="Calibri (Body)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Inherit"/>
    </font>
    <font>
      <sz val="12"/>
      <color rgb="FF070706"/>
      <name val="Inherit"/>
    </font>
    <font>
      <sz val="14"/>
      <color rgb="FF000000"/>
      <name val="Calibri"/>
      <family val="2"/>
      <scheme val="minor"/>
    </font>
    <font>
      <sz val="12"/>
      <color rgb="FF9C57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-webkit-standard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5" fillId="4" borderId="0" applyNumberFormat="0" applyBorder="0" applyAlignment="0" applyProtection="0"/>
    <xf numFmtId="0" fontId="7" fillId="5" borderId="1" applyNumberFormat="0" applyFont="0" applyAlignment="0" applyProtection="0"/>
    <xf numFmtId="0" fontId="7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11" borderId="0" applyNumberFormat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20" fontId="2" fillId="0" borderId="0" xfId="0" applyNumberFormat="1" applyFont="1" applyFill="1" applyAlignment="1">
      <alignment horizontal="center" vertical="center" wrapText="1"/>
    </xf>
    <xf numFmtId="20" fontId="6" fillId="0" borderId="0" xfId="0" applyNumberFormat="1" applyFont="1" applyAlignment="1">
      <alignment horizontal="center"/>
    </xf>
    <xf numFmtId="0" fontId="5" fillId="4" borderId="0" xfId="1"/>
    <xf numFmtId="0" fontId="0" fillId="0" borderId="0" xfId="0" applyFont="1" applyAlignment="1"/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/>
    <xf numFmtId="0" fontId="8" fillId="5" borderId="1" xfId="2" applyFont="1"/>
    <xf numFmtId="20" fontId="8" fillId="5" borderId="1" xfId="2" applyNumberFormat="1" applyFont="1" applyAlignment="1">
      <alignment horizontal="center" vertical="center" wrapText="1"/>
    </xf>
    <xf numFmtId="164" fontId="8" fillId="5" borderId="1" xfId="2" applyNumberFormat="1" applyFont="1" applyAlignment="1">
      <alignment horizontal="center" vertical="center" wrapText="1"/>
    </xf>
    <xf numFmtId="0" fontId="8" fillId="5" borderId="1" xfId="2" applyFont="1" applyAlignment="1"/>
    <xf numFmtId="0" fontId="3" fillId="5" borderId="1" xfId="2" applyFont="1"/>
    <xf numFmtId="0" fontId="0" fillId="5" borderId="1" xfId="2" applyFont="1"/>
    <xf numFmtId="20" fontId="5" fillId="4" borderId="0" xfId="1" applyNumberFormat="1" applyAlignment="1">
      <alignment horizontal="center" vertical="center" wrapText="1"/>
    </xf>
    <xf numFmtId="0" fontId="11" fillId="0" borderId="0" xfId="0" applyFont="1" applyFill="1"/>
    <xf numFmtId="0" fontId="0" fillId="7" borderId="0" xfId="0" applyFill="1"/>
    <xf numFmtId="0" fontId="11" fillId="7" borderId="0" xfId="0" applyFont="1" applyFill="1"/>
    <xf numFmtId="20" fontId="2" fillId="7" borderId="0" xfId="0" applyNumberFormat="1" applyFont="1" applyFill="1" applyAlignment="1">
      <alignment horizontal="center" vertical="center" wrapText="1"/>
    </xf>
    <xf numFmtId="0" fontId="8" fillId="0" borderId="1" xfId="2" applyFont="1" applyFill="1"/>
    <xf numFmtId="0" fontId="1" fillId="0" borderId="0" xfId="0" applyFont="1"/>
    <xf numFmtId="0" fontId="0" fillId="0" borderId="0" xfId="0" applyFont="1"/>
    <xf numFmtId="0" fontId="7" fillId="6" borderId="0" xfId="3"/>
    <xf numFmtId="0" fontId="12" fillId="0" borderId="0" xfId="0" applyFont="1" applyFill="1"/>
    <xf numFmtId="0" fontId="0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7" fillId="0" borderId="0" xfId="3" applyFill="1"/>
    <xf numFmtId="0" fontId="1" fillId="6" borderId="0" xfId="3" applyFont="1"/>
    <xf numFmtId="0" fontId="1" fillId="2" borderId="0" xfId="0" applyFont="1" applyFill="1"/>
    <xf numFmtId="0" fontId="13" fillId="0" borderId="0" xfId="0" applyFont="1"/>
    <xf numFmtId="0" fontId="7" fillId="6" borderId="0" xfId="3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12" fillId="0" borderId="0" xfId="0" applyFont="1"/>
    <xf numFmtId="15" fontId="0" fillId="0" borderId="0" xfId="0" applyNumberFormat="1"/>
    <xf numFmtId="0" fontId="14" fillId="0" borderId="0" xfId="0" applyFont="1"/>
    <xf numFmtId="0" fontId="16" fillId="0" borderId="0" xfId="0" applyFont="1"/>
    <xf numFmtId="165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20" fillId="0" borderId="0" xfId="0" applyFont="1"/>
    <xf numFmtId="0" fontId="19" fillId="0" borderId="0" xfId="0" applyFont="1"/>
    <xf numFmtId="16" fontId="20" fillId="0" borderId="0" xfId="0" applyNumberFormat="1" applyFont="1"/>
    <xf numFmtId="0" fontId="15" fillId="0" borderId="0" xfId="0" applyFont="1"/>
    <xf numFmtId="0" fontId="21" fillId="0" borderId="0" xfId="0" applyFont="1"/>
    <xf numFmtId="20" fontId="2" fillId="9" borderId="0" xfId="0" applyNumberFormat="1" applyFont="1" applyFill="1" applyAlignment="1">
      <alignment horizontal="center" vertical="center" wrapText="1"/>
    </xf>
    <xf numFmtId="20" fontId="2" fillId="10" borderId="0" xfId="0" applyNumberFormat="1" applyFont="1" applyFill="1" applyAlignment="1">
      <alignment horizontal="center" vertical="center" wrapText="1"/>
    </xf>
    <xf numFmtId="20" fontId="6" fillId="9" borderId="0" xfId="0" applyNumberFormat="1" applyFont="1" applyFill="1" applyAlignment="1">
      <alignment horizontal="center"/>
    </xf>
    <xf numFmtId="0" fontId="18" fillId="0" borderId="0" xfId="5"/>
    <xf numFmtId="0" fontId="0" fillId="0" borderId="0" xfId="0" applyAlignment="1">
      <alignment wrapText="1"/>
    </xf>
    <xf numFmtId="20" fontId="22" fillId="0" borderId="0" xfId="0" applyNumberFormat="1" applyFont="1" applyAlignment="1">
      <alignment horizontal="center" vertical="center" wrapText="1"/>
    </xf>
    <xf numFmtId="20" fontId="7" fillId="7" borderId="0" xfId="4" applyNumberFormat="1" applyFont="1" applyFill="1" applyAlignment="1">
      <alignment horizontal="center" vertical="center" wrapText="1"/>
    </xf>
    <xf numFmtId="20" fontId="23" fillId="11" borderId="0" xfId="6" applyNumberFormat="1" applyAlignment="1">
      <alignment horizontal="center"/>
    </xf>
    <xf numFmtId="164" fontId="2" fillId="7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5" fillId="4" borderId="0" xfId="1" applyNumberFormat="1" applyAlignment="1">
      <alignment horizontal="center" vertical="center" wrapText="1"/>
    </xf>
    <xf numFmtId="0" fontId="5" fillId="4" borderId="0" xfId="1" applyAlignment="1"/>
    <xf numFmtId="16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0" fillId="7" borderId="0" xfId="0" applyFont="1" applyFill="1" applyAlignment="1"/>
    <xf numFmtId="0" fontId="20" fillId="0" borderId="0" xfId="0" applyFont="1" applyFill="1"/>
    <xf numFmtId="0" fontId="24" fillId="5" borderId="1" xfId="2" applyFont="1"/>
    <xf numFmtId="0" fontId="1" fillId="5" borderId="1" xfId="2" applyFont="1"/>
  </cellXfs>
  <cellStyles count="7">
    <cellStyle name="20% - Accent2" xfId="3" builtinId="34"/>
    <cellStyle name="Bad" xfId="6" builtinId="27"/>
    <cellStyle name="Good" xfId="1" builtinId="26"/>
    <cellStyle name="Hyperlink" xfId="5" builtinId="8"/>
    <cellStyle name="Neutral" xfId="4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sengupta@metamateria.com" TargetMode="External"/><Relationship Id="rId2" Type="http://schemas.openxmlformats.org/officeDocument/2006/relationships/hyperlink" Target="mailto:Jeffrey.Parrell@bruker.com" TargetMode="External"/><Relationship Id="rId1" Type="http://schemas.openxmlformats.org/officeDocument/2006/relationships/hyperlink" Target="mailto:Yibing.Huang@bruker.com" TargetMode="External"/><Relationship Id="rId6" Type="http://schemas.openxmlformats.org/officeDocument/2006/relationships/hyperlink" Target="mailto:dbugaris@engi-mat.com" TargetMode="External"/><Relationship Id="rId5" Type="http://schemas.openxmlformats.org/officeDocument/2006/relationships/hyperlink" Target="mailto:cgoggin@engi-mat.com" TargetMode="External"/><Relationship Id="rId4" Type="http://schemas.openxmlformats.org/officeDocument/2006/relationships/hyperlink" Target="mailto:alexanderotto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7"/>
  <sheetViews>
    <sheetView tabSelected="1" zoomScale="80" zoomScaleNormal="80" workbookViewId="0">
      <selection activeCell="U44" sqref="U44"/>
    </sheetView>
  </sheetViews>
  <sheetFormatPr baseColWidth="10" defaultColWidth="11.1640625" defaultRowHeight="16"/>
  <cols>
    <col min="1" max="1" width="11.6640625" customWidth="1"/>
    <col min="2" max="2" width="20.5" customWidth="1"/>
    <col min="3" max="3" width="24.1640625" customWidth="1"/>
    <col min="4" max="4" width="16.5" customWidth="1"/>
    <col min="5" max="5" width="11.6640625" customWidth="1"/>
    <col min="8" max="8" width="24.83203125" customWidth="1"/>
    <col min="9" max="9" width="16.33203125" customWidth="1"/>
  </cols>
  <sheetData>
    <row r="1" spans="1:14">
      <c r="A1" t="s">
        <v>95</v>
      </c>
      <c r="B1" s="50">
        <v>44245</v>
      </c>
      <c r="K1" s="5" t="s">
        <v>21</v>
      </c>
      <c r="L1" s="6"/>
      <c r="M1" s="7"/>
      <c r="N1" s="7"/>
    </row>
    <row r="2" spans="1:14">
      <c r="B2" s="2" t="s">
        <v>13</v>
      </c>
      <c r="C2" s="2"/>
      <c r="D2" s="2"/>
      <c r="E2" s="2"/>
      <c r="F2" s="2"/>
      <c r="G2" s="2"/>
      <c r="H2" s="2"/>
      <c r="I2" s="2"/>
      <c r="K2" s="8" t="s">
        <v>15</v>
      </c>
      <c r="L2" s="4"/>
      <c r="M2" s="4" t="s">
        <v>16</v>
      </c>
      <c r="N2" s="4" t="s">
        <v>17</v>
      </c>
    </row>
    <row r="3" spans="1:14">
      <c r="D3" s="41" t="s">
        <v>18</v>
      </c>
      <c r="E3" s="41" t="s">
        <v>29</v>
      </c>
      <c r="F3" s="3"/>
      <c r="G3" s="3"/>
      <c r="H3" s="3"/>
      <c r="I3" s="3"/>
      <c r="K3" s="9">
        <v>0.375</v>
      </c>
      <c r="L3" s="9"/>
      <c r="M3" s="72">
        <v>3.472222222222222E-3</v>
      </c>
      <c r="N3" s="73"/>
    </row>
    <row r="4" spans="1:14">
      <c r="D4" s="15" t="s">
        <v>122</v>
      </c>
      <c r="E4" s="3" t="s">
        <v>14</v>
      </c>
      <c r="F4" s="3"/>
      <c r="G4" s="3"/>
      <c r="H4" s="3"/>
      <c r="I4" s="3"/>
      <c r="K4" s="9">
        <f t="shared" ref="K4:K13" si="0">K3+M3+N3</f>
        <v>0.37847222222222221</v>
      </c>
      <c r="L4" s="9"/>
      <c r="M4" s="10">
        <v>1.0416666666666666E-2</v>
      </c>
      <c r="N4" s="11">
        <v>0</v>
      </c>
    </row>
    <row r="5" spans="1:14">
      <c r="B5" s="2" t="s">
        <v>51</v>
      </c>
      <c r="C5" s="2"/>
      <c r="D5" s="2"/>
      <c r="E5" s="2" t="s">
        <v>142</v>
      </c>
      <c r="F5" s="2" t="s">
        <v>18</v>
      </c>
      <c r="G5" s="2"/>
      <c r="H5" s="2"/>
      <c r="I5" s="2" t="s">
        <v>42</v>
      </c>
      <c r="K5" s="9"/>
      <c r="L5" s="9"/>
      <c r="M5" s="10"/>
      <c r="N5" s="11"/>
    </row>
    <row r="6" spans="1:14">
      <c r="B6" s="2" t="s">
        <v>51</v>
      </c>
      <c r="C6" s="1" t="s">
        <v>52</v>
      </c>
      <c r="D6" s="1"/>
      <c r="E6" s="1"/>
      <c r="F6" s="1"/>
      <c r="G6" s="1"/>
      <c r="H6" s="1"/>
      <c r="I6" s="1"/>
      <c r="K6" s="9"/>
      <c r="L6" s="9"/>
      <c r="M6" s="10"/>
      <c r="N6" s="11"/>
    </row>
    <row r="7" spans="1:14">
      <c r="D7" s="40" t="s">
        <v>34</v>
      </c>
      <c r="E7" s="30"/>
      <c r="F7" s="30"/>
      <c r="G7" s="30"/>
      <c r="H7" s="30"/>
      <c r="I7" s="3" t="s">
        <v>0</v>
      </c>
      <c r="K7" s="9">
        <f>K4+M4+N4</f>
        <v>0.3888888888888889</v>
      </c>
      <c r="L7" s="9"/>
      <c r="M7" s="10">
        <v>1.7361111111111112E-2</v>
      </c>
      <c r="N7" s="11">
        <v>3.472222222222222E-3</v>
      </c>
    </row>
    <row r="8" spans="1:14">
      <c r="D8" s="38" t="s">
        <v>31</v>
      </c>
      <c r="E8" s="30"/>
      <c r="F8" s="30"/>
      <c r="G8" s="30"/>
      <c r="H8" s="30"/>
      <c r="I8" s="3" t="s">
        <v>32</v>
      </c>
      <c r="K8" s="9">
        <f>K7+M7+N7</f>
        <v>0.40972222222222221</v>
      </c>
      <c r="L8" s="9"/>
      <c r="M8" s="10">
        <v>1.7361111111111112E-2</v>
      </c>
      <c r="N8" s="11">
        <v>3.472222222222222E-3</v>
      </c>
    </row>
    <row r="9" spans="1:14">
      <c r="D9" s="40" t="s">
        <v>36</v>
      </c>
      <c r="E9" s="3"/>
      <c r="F9" s="3"/>
      <c r="G9" s="3"/>
      <c r="H9" s="3"/>
      <c r="I9" s="3" t="s">
        <v>37</v>
      </c>
      <c r="K9" s="9">
        <f>K8+M8+N8</f>
        <v>0.43055555555555552</v>
      </c>
      <c r="L9" s="9"/>
      <c r="M9" s="10">
        <v>1.7361111111111112E-2</v>
      </c>
      <c r="N9" s="11">
        <v>3.472222222222222E-3</v>
      </c>
    </row>
    <row r="10" spans="1:14" s="3" customFormat="1">
      <c r="A10" s="31" t="s">
        <v>23</v>
      </c>
      <c r="B10" s="31"/>
      <c r="C10" s="31"/>
      <c r="D10" s="32"/>
      <c r="E10" s="32"/>
      <c r="F10" s="32"/>
      <c r="G10" s="32"/>
      <c r="H10" s="32"/>
      <c r="I10" s="31"/>
      <c r="J10" s="31"/>
      <c r="K10" s="33">
        <f>K9+M9+N9</f>
        <v>0.45138888888888884</v>
      </c>
      <c r="L10" s="33"/>
      <c r="M10" s="68">
        <v>2.0833333333333332E-2</v>
      </c>
      <c r="N10" s="74"/>
    </row>
    <row r="11" spans="1:14" s="3" customFormat="1">
      <c r="B11" s="2" t="s">
        <v>51</v>
      </c>
      <c r="C11" s="1" t="s">
        <v>2</v>
      </c>
      <c r="D11" s="1"/>
      <c r="E11" s="1"/>
      <c r="F11" s="1"/>
      <c r="G11" s="1"/>
      <c r="H11" s="1"/>
      <c r="I11" s="1"/>
      <c r="K11" s="13"/>
      <c r="L11" s="13"/>
      <c r="M11" s="20"/>
      <c r="N11" s="21"/>
    </row>
    <row r="12" spans="1:14">
      <c r="D12" s="40" t="s">
        <v>33</v>
      </c>
      <c r="E12" s="30"/>
      <c r="F12" s="30"/>
      <c r="G12" s="30"/>
      <c r="H12" s="30"/>
      <c r="I12" s="3" t="s">
        <v>3</v>
      </c>
      <c r="K12" s="9">
        <f>K10+M10+N10</f>
        <v>0.47222222222222215</v>
      </c>
      <c r="L12" s="9"/>
      <c r="M12" s="10">
        <v>1.7361111111111112E-2</v>
      </c>
      <c r="N12" s="11">
        <v>3.472222222222222E-3</v>
      </c>
    </row>
    <row r="13" spans="1:14">
      <c r="D13" s="40" t="s">
        <v>35</v>
      </c>
      <c r="E13" s="30"/>
      <c r="F13" s="30"/>
      <c r="G13" s="30"/>
      <c r="H13" s="30"/>
      <c r="I13" s="3" t="s">
        <v>30</v>
      </c>
      <c r="K13" s="9">
        <f t="shared" si="0"/>
        <v>0.49305555555555547</v>
      </c>
      <c r="L13" s="9"/>
      <c r="M13" s="10">
        <v>1.7361111111111112E-2</v>
      </c>
      <c r="N13" s="11">
        <v>3.472222222222222E-3</v>
      </c>
    </row>
    <row r="14" spans="1:14">
      <c r="B14" s="2" t="s">
        <v>51</v>
      </c>
      <c r="C14" s="43" t="s">
        <v>12</v>
      </c>
      <c r="D14" s="37" t="s">
        <v>18</v>
      </c>
      <c r="E14" s="37"/>
      <c r="F14" s="37"/>
      <c r="G14" s="37"/>
      <c r="H14" s="37"/>
      <c r="I14" s="37"/>
      <c r="K14" s="9">
        <f>K13+M13+N13</f>
        <v>0.51388888888888884</v>
      </c>
      <c r="L14" s="9"/>
      <c r="M14" s="72">
        <v>3.8194444444444441E-2</v>
      </c>
      <c r="N14" s="73"/>
    </row>
    <row r="15" spans="1:14">
      <c r="A15" s="35" t="s">
        <v>41</v>
      </c>
      <c r="K15" s="61">
        <f>K14+M14</f>
        <v>0.55208333333333326</v>
      </c>
      <c r="L15" s="9"/>
      <c r="M15" s="18"/>
      <c r="N15" s="19"/>
    </row>
    <row r="16" spans="1:14" s="34" customForma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7" t="s">
        <v>110</v>
      </c>
      <c r="L16" s="24"/>
      <c r="M16" s="25"/>
      <c r="N16" s="26"/>
    </row>
    <row r="17" spans="1:14">
      <c r="B17" s="2" t="s">
        <v>8</v>
      </c>
      <c r="C17" s="2" t="s">
        <v>24</v>
      </c>
      <c r="D17" s="2"/>
      <c r="E17" s="2" t="s">
        <v>143</v>
      </c>
      <c r="F17" s="2" t="s">
        <v>18</v>
      </c>
      <c r="G17" s="2"/>
      <c r="H17" s="2"/>
      <c r="I17" s="2" t="s">
        <v>42</v>
      </c>
      <c r="K17" s="9">
        <v>0.375</v>
      </c>
      <c r="L17" s="9"/>
      <c r="M17" s="10" t="s">
        <v>18</v>
      </c>
      <c r="N17" s="11" t="s">
        <v>18</v>
      </c>
    </row>
    <row r="18" spans="1:14">
      <c r="B18" s="2" t="s">
        <v>8</v>
      </c>
      <c r="C18" s="1" t="s">
        <v>6</v>
      </c>
      <c r="D18" s="1"/>
      <c r="E18" s="1"/>
      <c r="F18" s="1"/>
      <c r="G18" s="1"/>
      <c r="H18" s="1"/>
      <c r="I18" s="1"/>
      <c r="K18" s="9"/>
      <c r="L18" s="9"/>
      <c r="M18" s="17"/>
      <c r="N18" s="16"/>
    </row>
    <row r="19" spans="1:14">
      <c r="D19" s="45" t="s">
        <v>55</v>
      </c>
      <c r="E19" s="3"/>
      <c r="F19" s="3"/>
      <c r="G19" s="3"/>
      <c r="H19" s="3"/>
      <c r="I19" s="3" t="s">
        <v>56</v>
      </c>
      <c r="K19" s="9">
        <f>K17</f>
        <v>0.375</v>
      </c>
      <c r="L19" s="9"/>
      <c r="M19" s="10">
        <v>1.0416666666666666E-2</v>
      </c>
      <c r="N19" s="11">
        <v>3.472222222222222E-3</v>
      </c>
    </row>
    <row r="20" spans="1:14">
      <c r="D20" s="45" t="s">
        <v>60</v>
      </c>
      <c r="E20" s="3"/>
      <c r="F20" s="3"/>
      <c r="G20" s="3"/>
      <c r="H20" s="3"/>
      <c r="I20" s="3" t="s">
        <v>9</v>
      </c>
      <c r="K20" s="9">
        <f t="shared" ref="K20:K24" si="1">K19+M19+N19</f>
        <v>0.3888888888888889</v>
      </c>
      <c r="L20" s="9"/>
      <c r="M20" s="10">
        <v>1.7361111111111112E-2</v>
      </c>
      <c r="N20" s="11">
        <v>3.472222222222222E-3</v>
      </c>
    </row>
    <row r="21" spans="1:14">
      <c r="D21" s="45" t="s">
        <v>61</v>
      </c>
      <c r="E21" s="3"/>
      <c r="F21" s="3"/>
      <c r="G21" s="3"/>
      <c r="H21" s="3"/>
      <c r="I21" s="3" t="s">
        <v>57</v>
      </c>
      <c r="K21" s="9">
        <f t="shared" si="1"/>
        <v>0.40972222222222221</v>
      </c>
      <c r="L21" s="9"/>
      <c r="M21" s="10">
        <v>1.7361111111111112E-2</v>
      </c>
      <c r="N21" s="11">
        <v>3.472222222222222E-3</v>
      </c>
    </row>
    <row r="22" spans="1:14">
      <c r="D22" s="45" t="s">
        <v>62</v>
      </c>
      <c r="E22" s="3"/>
      <c r="F22" s="3"/>
      <c r="G22" s="3"/>
      <c r="H22" s="3"/>
      <c r="I22" s="3" t="s">
        <v>59</v>
      </c>
      <c r="K22" s="9">
        <f t="shared" si="1"/>
        <v>0.43055555555555552</v>
      </c>
      <c r="L22" s="9"/>
      <c r="M22" s="10">
        <v>1.0416666666666666E-2</v>
      </c>
      <c r="N22" s="11">
        <v>3.472222222222222E-3</v>
      </c>
    </row>
    <row r="23" spans="1:14">
      <c r="D23" s="45" t="s">
        <v>64</v>
      </c>
      <c r="E23" s="3"/>
      <c r="F23" s="3"/>
      <c r="G23" s="3"/>
      <c r="H23" s="3"/>
      <c r="I23" s="3" t="s">
        <v>7</v>
      </c>
      <c r="K23" s="9">
        <f t="shared" si="1"/>
        <v>0.44444444444444442</v>
      </c>
      <c r="L23" s="9"/>
      <c r="M23" s="10">
        <v>6.9444444444444441E-3</v>
      </c>
      <c r="N23" s="11">
        <v>3.472222222222222E-3</v>
      </c>
    </row>
    <row r="24" spans="1:14" s="3" customFormat="1">
      <c r="A24" s="31" t="s"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3">
        <f t="shared" si="1"/>
        <v>0.45486111111111105</v>
      </c>
      <c r="L24" s="33"/>
      <c r="M24" s="68">
        <v>2.0833333333333332E-2</v>
      </c>
      <c r="N24" s="74"/>
    </row>
    <row r="25" spans="1:14">
      <c r="B25" s="2" t="s">
        <v>8</v>
      </c>
      <c r="C25" s="1" t="s">
        <v>10</v>
      </c>
      <c r="D25" s="1"/>
      <c r="E25" s="1"/>
      <c r="F25" s="1"/>
      <c r="G25" s="1"/>
      <c r="H25" s="1"/>
      <c r="I25" s="1"/>
      <c r="K25" s="12"/>
      <c r="L25" s="9"/>
      <c r="M25" s="10" t="s">
        <v>18</v>
      </c>
      <c r="N25" s="11" t="s">
        <v>18</v>
      </c>
    </row>
    <row r="26" spans="1:14">
      <c r="D26" s="38" t="s">
        <v>43</v>
      </c>
      <c r="E26" s="39"/>
      <c r="F26" s="39"/>
      <c r="G26" s="39"/>
      <c r="H26" s="39"/>
      <c r="I26" s="39"/>
      <c r="J26" s="36"/>
      <c r="K26" s="9">
        <f>K24+M24</f>
        <v>0.47569444444444436</v>
      </c>
      <c r="L26" s="9"/>
      <c r="M26" s="10">
        <v>3.472222222222222E-3</v>
      </c>
      <c r="N26" s="11">
        <v>3.472222222222222E-3</v>
      </c>
    </row>
    <row r="27" spans="1:14">
      <c r="D27" s="22" t="s">
        <v>176</v>
      </c>
      <c r="F27" s="39"/>
      <c r="G27" s="39"/>
      <c r="H27" s="39"/>
      <c r="I27" s="36" t="s">
        <v>173</v>
      </c>
      <c r="J27" s="36" t="s">
        <v>18</v>
      </c>
      <c r="K27" s="9">
        <f t="shared" ref="K27" si="2">K26+M26+N26</f>
        <v>0.48263888888888878</v>
      </c>
      <c r="L27" s="9"/>
      <c r="M27" s="10">
        <v>1.0416666666666666E-2</v>
      </c>
      <c r="N27" s="11">
        <v>3.472222222222222E-3</v>
      </c>
    </row>
    <row r="28" spans="1:14">
      <c r="D28" s="22" t="s">
        <v>177</v>
      </c>
      <c r="H28" s="39"/>
      <c r="I28" s="36" t="s">
        <v>174</v>
      </c>
      <c r="J28" s="36" t="s">
        <v>18</v>
      </c>
      <c r="K28" s="9">
        <f>K27+M27+N27</f>
        <v>0.49652777777777768</v>
      </c>
      <c r="L28" s="9"/>
      <c r="M28" s="10">
        <v>1.0416666666666666E-2</v>
      </c>
      <c r="N28" s="11">
        <v>3.472222222222222E-3</v>
      </c>
    </row>
    <row r="29" spans="1:14">
      <c r="D29" s="22" t="s">
        <v>178</v>
      </c>
      <c r="H29" s="39"/>
      <c r="I29" s="36" t="s">
        <v>175</v>
      </c>
      <c r="J29" s="36" t="s">
        <v>18</v>
      </c>
      <c r="K29" s="9">
        <f>K28+M28+N28</f>
        <v>0.51041666666666652</v>
      </c>
      <c r="L29" s="9"/>
      <c r="M29" s="10">
        <v>1.0416666666666666E-2</v>
      </c>
      <c r="N29" s="11">
        <v>3.472222222222222E-3</v>
      </c>
    </row>
    <row r="30" spans="1:14">
      <c r="D30" s="22" t="s">
        <v>167</v>
      </c>
      <c r="H30" s="39"/>
      <c r="I30" s="36" t="s">
        <v>166</v>
      </c>
      <c r="J30" s="36" t="s">
        <v>18</v>
      </c>
      <c r="K30" s="9">
        <f>K29+M29+N29</f>
        <v>0.52430555555555536</v>
      </c>
      <c r="L30" s="9"/>
      <c r="M30" s="10">
        <v>1.0416666666666666E-2</v>
      </c>
      <c r="N30" s="11">
        <v>3.472222222222222E-3</v>
      </c>
    </row>
    <row r="31" spans="1:14">
      <c r="B31" s="2" t="s">
        <v>8</v>
      </c>
      <c r="C31" s="44" t="s">
        <v>70</v>
      </c>
      <c r="D31" s="1"/>
      <c r="E31" s="1"/>
      <c r="F31" s="1"/>
      <c r="G31" s="1"/>
      <c r="H31" s="1"/>
      <c r="I31" s="1"/>
      <c r="K31" s="9">
        <f>K30+M30+N30</f>
        <v>0.5381944444444442</v>
      </c>
      <c r="L31" s="9"/>
      <c r="M31" s="10" t="s">
        <v>18</v>
      </c>
      <c r="N31" s="11" t="s">
        <v>19</v>
      </c>
    </row>
    <row r="32" spans="1:14">
      <c r="D32" s="38" t="s">
        <v>38</v>
      </c>
      <c r="E32" s="39"/>
      <c r="F32" s="39"/>
      <c r="G32" s="39"/>
      <c r="H32" s="39"/>
      <c r="I32" s="3"/>
      <c r="K32" s="9">
        <f>K31</f>
        <v>0.5381944444444442</v>
      </c>
      <c r="L32" s="9"/>
      <c r="M32" s="10">
        <v>2.7777777777777776E-2</v>
      </c>
      <c r="N32" s="11">
        <v>0</v>
      </c>
    </row>
    <row r="33" spans="1:14">
      <c r="D33" s="38" t="s">
        <v>39</v>
      </c>
      <c r="E33" s="39"/>
      <c r="F33" s="39"/>
      <c r="G33" s="39"/>
      <c r="H33" s="39"/>
      <c r="I33" s="3"/>
      <c r="K33" s="9"/>
      <c r="L33" s="9"/>
      <c r="M33" s="10"/>
      <c r="N33" s="11"/>
    </row>
    <row r="34" spans="1:14">
      <c r="A34" s="35" t="s">
        <v>41</v>
      </c>
      <c r="D34" s="3"/>
      <c r="E34" s="3"/>
      <c r="F34" s="3"/>
      <c r="G34" s="3"/>
      <c r="H34" s="3"/>
      <c r="I34" s="3"/>
      <c r="K34" s="60">
        <f>K32+M32+N32</f>
        <v>0.56597222222222199</v>
      </c>
      <c r="L34" s="9"/>
      <c r="M34" s="18"/>
      <c r="N34" s="19"/>
    </row>
    <row r="35" spans="1:14">
      <c r="A35" s="76"/>
      <c r="B35" s="76"/>
      <c r="C35" s="76"/>
      <c r="D35" s="76"/>
      <c r="E35" s="76"/>
      <c r="F35" s="76"/>
      <c r="G35" s="76"/>
      <c r="H35" s="76"/>
      <c r="I35" s="76"/>
      <c r="J35" s="77"/>
      <c r="K35" s="77" t="s">
        <v>111</v>
      </c>
      <c r="L35" s="77"/>
      <c r="M35" s="77"/>
      <c r="N35" s="76"/>
    </row>
    <row r="36" spans="1:14">
      <c r="B36" s="2" t="s">
        <v>71</v>
      </c>
      <c r="C36" s="2"/>
      <c r="D36" s="2"/>
      <c r="E36" s="2" t="s">
        <v>144</v>
      </c>
      <c r="F36" s="2" t="s">
        <v>18</v>
      </c>
      <c r="G36" s="2"/>
      <c r="H36" s="2"/>
      <c r="I36" s="2" t="s">
        <v>42</v>
      </c>
      <c r="K36" s="9">
        <v>0.375</v>
      </c>
      <c r="L36" s="9"/>
      <c r="M36" s="10" t="s">
        <v>18</v>
      </c>
      <c r="N36" s="11" t="s">
        <v>18</v>
      </c>
    </row>
    <row r="37" spans="1:14" s="3" customFormat="1">
      <c r="D37" t="s">
        <v>127</v>
      </c>
      <c r="E37"/>
      <c r="F37"/>
      <c r="G37"/>
      <c r="H37"/>
      <c r="I37" t="s">
        <v>128</v>
      </c>
      <c r="J37"/>
      <c r="K37" s="13">
        <f>K36</f>
        <v>0.375</v>
      </c>
      <c r="L37" s="13"/>
      <c r="M37" s="10">
        <v>6.9444444444444441E-3</v>
      </c>
      <c r="N37" s="11">
        <v>3.472222222222222E-3</v>
      </c>
    </row>
    <row r="38" spans="1:14" s="3" customFormat="1">
      <c r="D38" t="s">
        <v>129</v>
      </c>
      <c r="E38"/>
      <c r="F38"/>
      <c r="G38"/>
      <c r="H38"/>
      <c r="I38"/>
      <c r="J38"/>
      <c r="K38" s="13"/>
      <c r="L38" s="13"/>
      <c r="M38" s="53"/>
      <c r="N38" s="54"/>
    </row>
    <row r="39" spans="1:14" s="3" customFormat="1">
      <c r="D39"/>
      <c r="E39" t="s">
        <v>130</v>
      </c>
      <c r="F39"/>
      <c r="G39"/>
      <c r="H39"/>
      <c r="I39" t="s">
        <v>131</v>
      </c>
      <c r="J39"/>
      <c r="K39" s="13">
        <f>K37+M37+N37</f>
        <v>0.38541666666666663</v>
      </c>
      <c r="L39" s="13"/>
      <c r="M39" s="10">
        <v>6.9444444444444441E-3</v>
      </c>
      <c r="N39" s="11">
        <v>3.472222222222222E-3</v>
      </c>
    </row>
    <row r="40" spans="1:14" s="3" customFormat="1">
      <c r="D40" t="s">
        <v>132</v>
      </c>
      <c r="E40"/>
      <c r="F40"/>
      <c r="G40"/>
      <c r="H40"/>
      <c r="I40"/>
      <c r="J40"/>
      <c r="K40" s="13"/>
      <c r="L40" s="13"/>
      <c r="M40" s="53"/>
      <c r="N40" s="54"/>
    </row>
    <row r="41" spans="1:14" s="3" customFormat="1">
      <c r="D41"/>
      <c r="E41" t="s">
        <v>133</v>
      </c>
      <c r="F41"/>
      <c r="G41"/>
      <c r="H41"/>
      <c r="I41" t="s">
        <v>134</v>
      </c>
      <c r="J41"/>
      <c r="K41" s="13">
        <f>K39+M39+N39</f>
        <v>0.39583333333333326</v>
      </c>
      <c r="L41" s="13"/>
      <c r="M41" s="10">
        <v>6.9444444444444441E-3</v>
      </c>
      <c r="N41" s="11">
        <v>3.472222222222222E-3</v>
      </c>
    </row>
    <row r="42" spans="1:14" s="3" customFormat="1">
      <c r="D42"/>
      <c r="E42" t="s">
        <v>135</v>
      </c>
      <c r="F42"/>
      <c r="G42"/>
      <c r="H42"/>
      <c r="I42" t="s">
        <v>11</v>
      </c>
      <c r="J42"/>
      <c r="K42" s="13">
        <f>K41+M41+N41</f>
        <v>0.40624999999999989</v>
      </c>
      <c r="L42" s="13"/>
      <c r="M42" s="10">
        <v>6.9444444444444441E-3</v>
      </c>
      <c r="N42" s="11">
        <v>3.472222222222222E-3</v>
      </c>
    </row>
    <row r="43" spans="1:14">
      <c r="D43" t="s">
        <v>185</v>
      </c>
      <c r="I43" t="s">
        <v>184</v>
      </c>
      <c r="K43" s="13">
        <f>K42+M42+N42</f>
        <v>0.41666666666666652</v>
      </c>
      <c r="L43" s="9"/>
      <c r="M43" s="10">
        <v>6.9444444444444441E-3</v>
      </c>
      <c r="N43" s="11">
        <v>3.472222222222222E-3</v>
      </c>
    </row>
    <row r="44" spans="1:14" s="3" customFormat="1">
      <c r="A44"/>
      <c r="B44"/>
      <c r="D44" s="55" t="s">
        <v>188</v>
      </c>
      <c r="E44"/>
      <c r="F44"/>
      <c r="G44"/>
      <c r="I44" s="55" t="s">
        <v>136</v>
      </c>
      <c r="J44"/>
      <c r="K44" s="13">
        <f t="shared" ref="K44:K45" si="3">K43+M43+N43</f>
        <v>0.42708333333333315</v>
      </c>
      <c r="L44"/>
      <c r="M44" s="10">
        <v>6.9444444444444441E-3</v>
      </c>
      <c r="N44" s="11">
        <v>3.472222222222222E-3</v>
      </c>
    </row>
    <row r="45" spans="1:14" s="3" customFormat="1">
      <c r="D45" s="75" t="s">
        <v>188</v>
      </c>
      <c r="I45" s="75" t="s">
        <v>139</v>
      </c>
      <c r="K45" s="13">
        <f t="shared" si="3"/>
        <v>0.43749999999999978</v>
      </c>
      <c r="M45" s="53">
        <v>6.9444444444444441E-3</v>
      </c>
      <c r="N45" s="54">
        <v>3.472222222222222E-3</v>
      </c>
    </row>
    <row r="46" spans="1:14">
      <c r="A46" s="3"/>
      <c r="B46" s="3"/>
      <c r="C46" s="3"/>
      <c r="K46" s="13"/>
      <c r="L46" s="13"/>
      <c r="M46" s="10"/>
      <c r="N46" s="11"/>
    </row>
    <row r="47" spans="1:14">
      <c r="A47" s="31" t="s">
        <v>23</v>
      </c>
      <c r="B47" s="31"/>
      <c r="C47" s="31"/>
      <c r="D47" s="31"/>
      <c r="E47" s="31"/>
      <c r="F47" s="31"/>
      <c r="G47" s="31"/>
      <c r="H47" s="31"/>
      <c r="I47" s="31"/>
      <c r="J47" s="31"/>
      <c r="K47" s="66">
        <f>K45+M45+N45</f>
        <v>0.44791666666666641</v>
      </c>
      <c r="L47" s="33"/>
      <c r="M47" s="68">
        <v>2.0833333333333332E-2</v>
      </c>
      <c r="N47" s="68"/>
    </row>
    <row r="48" spans="1:14">
      <c r="B48" s="2" t="s">
        <v>71</v>
      </c>
      <c r="C48" s="2"/>
      <c r="D48" s="2"/>
      <c r="E48" s="2" t="s">
        <v>144</v>
      </c>
      <c r="F48" s="2" t="s">
        <v>18</v>
      </c>
      <c r="G48" s="2"/>
      <c r="H48" s="2"/>
      <c r="I48" s="2" t="s">
        <v>42</v>
      </c>
      <c r="K48" s="9">
        <f>K47+M47</f>
        <v>0.46874999999999972</v>
      </c>
      <c r="L48" s="9"/>
      <c r="M48" s="10" t="s">
        <v>18</v>
      </c>
      <c r="N48" s="11" t="s">
        <v>18</v>
      </c>
    </row>
    <row r="49" spans="1:15">
      <c r="C49" s="3"/>
      <c r="D49" s="55" t="s">
        <v>188</v>
      </c>
      <c r="H49" s="3"/>
      <c r="I49" s="55" t="s">
        <v>140</v>
      </c>
      <c r="K49" s="13">
        <f>K48</f>
        <v>0.46874999999999972</v>
      </c>
      <c r="M49" s="10">
        <v>6.9444444444444441E-3</v>
      </c>
      <c r="N49" s="11">
        <v>3.472222222222222E-3</v>
      </c>
    </row>
    <row r="50" spans="1:15">
      <c r="C50" s="3"/>
      <c r="D50" s="55" t="s">
        <v>188</v>
      </c>
      <c r="H50" s="3"/>
      <c r="I50" s="58" t="s">
        <v>141</v>
      </c>
      <c r="K50" s="14">
        <f t="shared" ref="K50:K51" si="4">K49+M49+N49</f>
        <v>0.47916666666666635</v>
      </c>
      <c r="M50" s="10">
        <v>6.9444444444444441E-3</v>
      </c>
      <c r="N50" s="11">
        <v>3.472222222222222E-3</v>
      </c>
    </row>
    <row r="51" spans="1:15">
      <c r="D51" s="45" t="s">
        <v>63</v>
      </c>
      <c r="E51" s="3"/>
      <c r="F51" s="3"/>
      <c r="G51" s="3"/>
      <c r="H51" s="3"/>
      <c r="I51" s="3" t="s">
        <v>58</v>
      </c>
      <c r="K51" s="9">
        <f t="shared" si="4"/>
        <v>0.48958333333333298</v>
      </c>
      <c r="L51" s="9"/>
      <c r="M51" s="10">
        <v>6.9444444444444441E-3</v>
      </c>
      <c r="N51" s="11">
        <v>3.472222222222222E-3</v>
      </c>
      <c r="O51" t="s">
        <v>163</v>
      </c>
    </row>
    <row r="52" spans="1:15">
      <c r="C52" s="3"/>
      <c r="D52" s="55" t="s">
        <v>172</v>
      </c>
      <c r="H52" s="3"/>
      <c r="I52" s="58" t="s">
        <v>165</v>
      </c>
      <c r="K52" s="14">
        <f>K51+M51+N51</f>
        <v>0.49999999999999961</v>
      </c>
      <c r="M52" s="10">
        <v>6.9444444444444441E-3</v>
      </c>
      <c r="N52" s="11">
        <v>3.472222222222222E-3</v>
      </c>
    </row>
    <row r="53" spans="1:15">
      <c r="C53" s="3"/>
      <c r="D53" s="55" t="s">
        <v>180</v>
      </c>
      <c r="H53" s="3"/>
      <c r="I53" s="58" t="s">
        <v>181</v>
      </c>
      <c r="K53" s="14">
        <f t="shared" ref="K53:K55" si="5">K52+M52+N52</f>
        <v>0.5104166666666663</v>
      </c>
      <c r="M53" s="10">
        <v>6.9444444444444441E-3</v>
      </c>
      <c r="N53" s="11">
        <v>3.472222222222222E-3</v>
      </c>
    </row>
    <row r="54" spans="1:15">
      <c r="C54" s="3"/>
      <c r="D54" s="55" t="s">
        <v>182</v>
      </c>
      <c r="H54" s="3"/>
      <c r="I54" s="58" t="s">
        <v>183</v>
      </c>
      <c r="K54" s="14">
        <f t="shared" si="5"/>
        <v>0.52083333333333293</v>
      </c>
      <c r="M54" s="10">
        <v>6.9444444444444441E-3</v>
      </c>
      <c r="N54" s="11">
        <v>3.472222222222222E-3</v>
      </c>
    </row>
    <row r="55" spans="1:15">
      <c r="C55" s="3"/>
      <c r="D55" s="55" t="s">
        <v>186</v>
      </c>
      <c r="H55" s="3"/>
      <c r="I55" s="58" t="s">
        <v>170</v>
      </c>
      <c r="K55" s="14">
        <f t="shared" si="5"/>
        <v>0.53124999999999956</v>
      </c>
      <c r="M55" s="10">
        <v>6.9444444444444441E-3</v>
      </c>
      <c r="N55" s="11">
        <v>3.472222222222222E-3</v>
      </c>
    </row>
    <row r="56" spans="1:15">
      <c r="C56" s="3"/>
      <c r="D56" s="55" t="s">
        <v>187</v>
      </c>
      <c r="H56" s="3"/>
      <c r="I56" s="58" t="s">
        <v>171</v>
      </c>
      <c r="K56" s="14">
        <f t="shared" ref="K56" si="6">K55+M55+N55</f>
        <v>0.54166666666666619</v>
      </c>
      <c r="M56" s="10">
        <v>6.9444444444444441E-3</v>
      </c>
      <c r="N56" s="11">
        <v>3.472222222222222E-3</v>
      </c>
    </row>
    <row r="57" spans="1:15">
      <c r="C57" s="3"/>
      <c r="D57" s="55"/>
      <c r="H57" s="3"/>
      <c r="I57" s="58"/>
      <c r="K57" s="14"/>
      <c r="M57" s="10"/>
      <c r="N57" s="11"/>
    </row>
    <row r="58" spans="1:15">
      <c r="C58" s="3"/>
      <c r="D58" s="55" t="s">
        <v>40</v>
      </c>
      <c r="H58" s="3"/>
      <c r="I58" s="58"/>
      <c r="K58" s="14">
        <f>K56+M56+N56</f>
        <v>0.55208333333333282</v>
      </c>
      <c r="M58" s="69">
        <v>2.0833333333333332E-2</v>
      </c>
      <c r="N58" s="69"/>
    </row>
    <row r="59" spans="1:15" ht="17" customHeight="1">
      <c r="A59" s="35" t="s">
        <v>41</v>
      </c>
      <c r="K59" s="9">
        <f>K58+M58</f>
        <v>0.57291666666666619</v>
      </c>
      <c r="L59" s="9"/>
      <c r="M59" s="47"/>
      <c r="N59" s="48"/>
    </row>
    <row r="60" spans="1:15">
      <c r="A60" t="s">
        <v>18</v>
      </c>
      <c r="B60" s="15" t="s">
        <v>20</v>
      </c>
      <c r="C60" s="15"/>
      <c r="D60" s="15"/>
      <c r="E60" s="15"/>
      <c r="F60" s="15"/>
      <c r="G60" s="15"/>
      <c r="H60" s="15"/>
      <c r="I60" s="15"/>
      <c r="J60" s="15"/>
      <c r="K60" s="67">
        <f>K59</f>
        <v>0.57291666666666619</v>
      </c>
      <c r="L60" s="15"/>
      <c r="M60" s="70">
        <v>1.3888888888888888E-2</v>
      </c>
      <c r="N60" s="71"/>
      <c r="O60" t="s">
        <v>18</v>
      </c>
    </row>
    <row r="61" spans="1: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7" t="s">
        <v>26</v>
      </c>
      <c r="L61" s="77"/>
      <c r="M61" s="77"/>
      <c r="N61" s="76"/>
    </row>
    <row r="62" spans="1:15">
      <c r="B62" s="2" t="s">
        <v>25</v>
      </c>
      <c r="C62" s="2"/>
      <c r="D62" s="2"/>
      <c r="E62" s="2" t="s">
        <v>146</v>
      </c>
      <c r="F62" s="2" t="s">
        <v>18</v>
      </c>
      <c r="G62" s="2"/>
      <c r="H62" s="2"/>
      <c r="I62" s="2" t="s">
        <v>42</v>
      </c>
      <c r="K62" s="9">
        <v>0.375</v>
      </c>
    </row>
    <row r="63" spans="1:15">
      <c r="B63" s="2" t="s">
        <v>25</v>
      </c>
      <c r="C63" s="37" t="s">
        <v>49</v>
      </c>
      <c r="D63" s="1"/>
      <c r="E63" s="1"/>
      <c r="F63" s="1"/>
      <c r="G63" s="1"/>
      <c r="H63" s="1"/>
      <c r="I63" s="1"/>
      <c r="K63" s="9"/>
    </row>
    <row r="64" spans="1:15">
      <c r="C64" s="3"/>
      <c r="D64" s="38" t="s">
        <v>65</v>
      </c>
      <c r="E64" s="3"/>
      <c r="F64" s="3"/>
      <c r="G64" s="3"/>
      <c r="H64" s="3"/>
      <c r="I64" s="3" t="s">
        <v>1</v>
      </c>
      <c r="K64" s="14">
        <f>K62</f>
        <v>0.375</v>
      </c>
      <c r="M64" s="10">
        <v>1.0416666666666666E-2</v>
      </c>
      <c r="N64" s="11">
        <v>3.472222222222222E-3</v>
      </c>
    </row>
    <row r="65" spans="1:15">
      <c r="C65" s="3"/>
      <c r="D65" s="38" t="s">
        <v>66</v>
      </c>
      <c r="E65" s="3"/>
      <c r="F65" s="3"/>
      <c r="G65" s="3"/>
      <c r="H65" s="3"/>
      <c r="I65" s="3" t="s">
        <v>11</v>
      </c>
      <c r="K65" s="14">
        <f>K64+M64+N64</f>
        <v>0.3888888888888889</v>
      </c>
      <c r="M65" s="10">
        <v>1.0416666666666666E-2</v>
      </c>
      <c r="N65" s="11">
        <v>3.472222222222222E-3</v>
      </c>
    </row>
    <row r="66" spans="1:15">
      <c r="C66" s="3"/>
      <c r="D66" s="38" t="s">
        <v>67</v>
      </c>
      <c r="E66" s="3"/>
      <c r="F66" s="3"/>
      <c r="G66" s="3"/>
      <c r="H66" s="3"/>
      <c r="I66" s="3" t="s">
        <v>57</v>
      </c>
      <c r="K66" s="14">
        <f>K65+M65+N65</f>
        <v>0.40277777777777779</v>
      </c>
      <c r="M66" s="10">
        <v>1.0416666666666666E-2</v>
      </c>
      <c r="N66" s="11">
        <v>3.472222222222222E-3</v>
      </c>
      <c r="O66" t="s">
        <v>18</v>
      </c>
    </row>
    <row r="67" spans="1:15">
      <c r="C67" s="3"/>
      <c r="D67" s="38" t="s">
        <v>169</v>
      </c>
      <c r="F67" s="3"/>
      <c r="G67" s="3"/>
      <c r="H67" s="3"/>
      <c r="I67" s="3" t="s">
        <v>168</v>
      </c>
      <c r="K67" s="14"/>
      <c r="M67" s="10">
        <v>1.0416666666666666E-2</v>
      </c>
      <c r="N67" s="11">
        <v>3.472222222222222E-3</v>
      </c>
    </row>
    <row r="68" spans="1:15">
      <c r="B68" s="2" t="s">
        <v>25</v>
      </c>
      <c r="C68" s="2"/>
      <c r="D68" s="2"/>
      <c r="E68" s="2" t="s">
        <v>147</v>
      </c>
      <c r="F68" s="2" t="s">
        <v>22</v>
      </c>
      <c r="G68" s="2"/>
      <c r="H68" s="2"/>
      <c r="I68" s="2" t="s">
        <v>42</v>
      </c>
      <c r="K68" s="9">
        <f>K66+M66+N66</f>
        <v>0.41666666666666669</v>
      </c>
    </row>
    <row r="69" spans="1:15">
      <c r="B69" s="2" t="s">
        <v>25</v>
      </c>
      <c r="C69" s="46" t="s">
        <v>48</v>
      </c>
      <c r="D69" s="1"/>
      <c r="E69" s="1"/>
      <c r="F69" s="1"/>
      <c r="G69" s="1"/>
      <c r="H69" s="1"/>
      <c r="I69" s="1"/>
      <c r="K69" s="9"/>
    </row>
    <row r="70" spans="1:15" s="3" customFormat="1">
      <c r="A70"/>
      <c r="B70"/>
      <c r="D70" s="49" t="s">
        <v>86</v>
      </c>
      <c r="E70" s="36"/>
      <c r="F70" s="36"/>
      <c r="G70" s="36"/>
      <c r="I70" s="3" t="s">
        <v>85</v>
      </c>
      <c r="J70"/>
      <c r="K70" s="14">
        <f>K68</f>
        <v>0.41666666666666669</v>
      </c>
      <c r="L70"/>
      <c r="M70" s="10">
        <v>1.5277777777777777E-2</v>
      </c>
      <c r="N70" s="11">
        <v>2.0833333333333333E-3</v>
      </c>
    </row>
    <row r="71" spans="1:15">
      <c r="C71" s="3"/>
      <c r="D71" s="49" t="s">
        <v>88</v>
      </c>
      <c r="E71" s="36"/>
      <c r="F71" s="36"/>
      <c r="G71" s="36"/>
      <c r="H71" s="3"/>
      <c r="I71" s="3" t="s">
        <v>87</v>
      </c>
      <c r="K71" s="14">
        <f>K70+M70+N70</f>
        <v>0.43402777777777779</v>
      </c>
      <c r="M71" s="10">
        <v>1.5277777777777777E-2</v>
      </c>
      <c r="N71" s="11">
        <v>2.0833333333333333E-3</v>
      </c>
    </row>
    <row r="72" spans="1:15">
      <c r="A72" s="31" t="s">
        <v>23</v>
      </c>
      <c r="B72" s="31"/>
      <c r="C72" s="31"/>
      <c r="D72" s="31"/>
      <c r="E72" s="31"/>
      <c r="F72" s="31"/>
      <c r="G72" s="31"/>
      <c r="H72" s="31"/>
      <c r="I72" s="31"/>
      <c r="J72" s="31"/>
      <c r="K72" s="33">
        <f>K71+M71+N71</f>
        <v>0.4513888888888889</v>
      </c>
      <c r="L72" s="33"/>
      <c r="M72" s="68">
        <v>2.0833333333333332E-2</v>
      </c>
      <c r="N72" s="68"/>
    </row>
    <row r="73" spans="1:15">
      <c r="C73" s="3"/>
      <c r="D73" s="49" t="s">
        <v>113</v>
      </c>
      <c r="E73" s="36"/>
      <c r="F73" s="36"/>
      <c r="G73" s="36"/>
      <c r="H73" s="3"/>
      <c r="I73" s="3" t="s">
        <v>89</v>
      </c>
      <c r="K73" s="14">
        <f>K72+M72</f>
        <v>0.47222222222222221</v>
      </c>
      <c r="M73" s="10">
        <v>1.0416666666666666E-2</v>
      </c>
      <c r="N73" s="11">
        <v>3.472222222222222E-3</v>
      </c>
    </row>
    <row r="74" spans="1:15">
      <c r="C74" s="3"/>
      <c r="D74" s="49" t="s">
        <v>92</v>
      </c>
      <c r="E74" s="36"/>
      <c r="F74" s="36"/>
      <c r="G74" s="36"/>
      <c r="H74" s="3"/>
      <c r="I74" s="3" t="s">
        <v>90</v>
      </c>
      <c r="K74" s="14">
        <f>K73+M73+N73</f>
        <v>0.4861111111111111</v>
      </c>
      <c r="M74" s="10">
        <v>1.0416666666666666E-2</v>
      </c>
      <c r="N74" s="11">
        <v>3.472222222222222E-3</v>
      </c>
    </row>
    <row r="75" spans="1:15">
      <c r="C75" s="3"/>
      <c r="D75" s="49" t="s">
        <v>114</v>
      </c>
      <c r="E75" s="36"/>
      <c r="F75" s="36"/>
      <c r="G75" s="36"/>
      <c r="H75" s="3"/>
      <c r="I75" s="3" t="s">
        <v>91</v>
      </c>
      <c r="K75" s="14">
        <f>K74+M74+N74</f>
        <v>0.5</v>
      </c>
      <c r="M75" s="10">
        <v>1.0416666666666666E-2</v>
      </c>
      <c r="N75" s="11">
        <v>3.472222222222222E-3</v>
      </c>
    </row>
    <row r="76" spans="1:15">
      <c r="C76" s="3"/>
      <c r="D76" s="49" t="s">
        <v>93</v>
      </c>
      <c r="E76" s="36"/>
      <c r="F76" s="36"/>
      <c r="G76" s="36"/>
      <c r="H76" s="3"/>
      <c r="I76" s="3" t="s">
        <v>4</v>
      </c>
      <c r="K76" s="14">
        <f>K75+M75+N75</f>
        <v>0.51388888888888884</v>
      </c>
      <c r="M76" s="10">
        <v>4.8611111111111112E-3</v>
      </c>
      <c r="N76" s="11">
        <v>2.0833333333333333E-3</v>
      </c>
    </row>
    <row r="77" spans="1:15">
      <c r="B77" s="2" t="s">
        <v>25</v>
      </c>
      <c r="C77" s="37" t="s">
        <v>50</v>
      </c>
      <c r="D77" s="1"/>
      <c r="E77" s="1"/>
      <c r="F77" s="1"/>
      <c r="G77" s="1"/>
      <c r="H77" s="1"/>
      <c r="I77" s="1"/>
      <c r="K77" s="14"/>
      <c r="M77" s="10"/>
      <c r="N77" s="11"/>
    </row>
    <row r="78" spans="1:15">
      <c r="A78" s="35" t="s">
        <v>18</v>
      </c>
      <c r="C78" s="3"/>
      <c r="D78" s="39" t="s">
        <v>68</v>
      </c>
      <c r="E78" s="39"/>
      <c r="F78" s="39"/>
      <c r="G78" s="39"/>
      <c r="H78" s="39"/>
      <c r="I78" s="39" t="s">
        <v>96</v>
      </c>
      <c r="K78" s="14">
        <f>K76+M76+N76</f>
        <v>0.52083333333333326</v>
      </c>
      <c r="M78" s="10">
        <v>6.9444444444444441E-3</v>
      </c>
      <c r="N78" s="11">
        <v>3.472222222222222E-3</v>
      </c>
    </row>
    <row r="79" spans="1:15" ht="19">
      <c r="A79" s="35"/>
      <c r="C79" s="3"/>
      <c r="D79" s="38" t="s">
        <v>98</v>
      </c>
      <c r="E79" s="39"/>
      <c r="F79" s="39"/>
      <c r="G79" s="39"/>
      <c r="H79" s="39"/>
      <c r="I79" s="52" t="s">
        <v>97</v>
      </c>
      <c r="K79" s="14">
        <f>K78+M78+N78</f>
        <v>0.53124999999999989</v>
      </c>
      <c r="M79" s="10">
        <v>1.0416666666666666E-2</v>
      </c>
      <c r="N79" s="11">
        <v>3.472222222222222E-3</v>
      </c>
    </row>
    <row r="80" spans="1:15" ht="17" customHeight="1">
      <c r="A80" s="35"/>
      <c r="B80" s="2" t="s">
        <v>25</v>
      </c>
      <c r="C80" s="43" t="s">
        <v>40</v>
      </c>
      <c r="D80" s="1"/>
      <c r="E80" s="1"/>
      <c r="F80" s="1"/>
      <c r="G80" s="1"/>
      <c r="H80" s="1"/>
      <c r="I80" s="1"/>
      <c r="K80" s="14">
        <f>K79+M79+N79</f>
        <v>0.54513888888888873</v>
      </c>
      <c r="M80" s="72">
        <v>2.0833333333333332E-2</v>
      </c>
      <c r="N80" s="73"/>
    </row>
    <row r="81" spans="1:15">
      <c r="A81" s="35" t="s">
        <v>41</v>
      </c>
      <c r="C81" s="3"/>
      <c r="D81" s="3"/>
      <c r="E81" s="3"/>
      <c r="F81" s="3"/>
      <c r="G81" s="3"/>
      <c r="H81" s="3"/>
      <c r="I81" s="3"/>
      <c r="K81" s="62">
        <f>K80+M80</f>
        <v>0.5659722222222221</v>
      </c>
      <c r="M81" s="10"/>
      <c r="N81" s="11"/>
      <c r="O81" t="s">
        <v>18</v>
      </c>
    </row>
    <row r="82" spans="1: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 t="s">
        <v>27</v>
      </c>
      <c r="L82" s="28"/>
      <c r="M82" s="28"/>
      <c r="N82" s="28"/>
    </row>
    <row r="83" spans="1:15">
      <c r="B83" s="2" t="s">
        <v>25</v>
      </c>
      <c r="C83" s="2"/>
      <c r="D83" s="2"/>
      <c r="E83" s="2" t="s">
        <v>0</v>
      </c>
      <c r="F83" s="2" t="s">
        <v>18</v>
      </c>
      <c r="G83" s="2"/>
      <c r="H83" s="2"/>
      <c r="I83" s="2" t="s">
        <v>42</v>
      </c>
      <c r="K83" s="9">
        <v>0.375</v>
      </c>
    </row>
    <row r="84" spans="1:15">
      <c r="B84" s="2" t="s">
        <v>25</v>
      </c>
      <c r="C84" s="37" t="s">
        <v>46</v>
      </c>
      <c r="D84" s="1"/>
      <c r="E84" s="1"/>
      <c r="F84" s="1"/>
      <c r="G84" s="1"/>
      <c r="H84" s="1"/>
      <c r="I84" s="1"/>
      <c r="K84" s="9"/>
    </row>
    <row r="85" spans="1:15">
      <c r="C85" s="3"/>
      <c r="D85" s="38" t="s">
        <v>45</v>
      </c>
      <c r="E85" s="39"/>
      <c r="F85" s="39"/>
      <c r="G85" s="39"/>
      <c r="H85" s="39"/>
      <c r="I85" s="3" t="s">
        <v>44</v>
      </c>
      <c r="K85" s="14">
        <f>K83</f>
        <v>0.375</v>
      </c>
      <c r="M85" s="10">
        <v>1.7361111111111112E-2</v>
      </c>
      <c r="N85" s="11">
        <v>3.472222222222222E-3</v>
      </c>
    </row>
    <row r="86" spans="1:15">
      <c r="B86" s="2" t="s">
        <v>25</v>
      </c>
      <c r="C86" s="37" t="s">
        <v>47</v>
      </c>
      <c r="D86" s="1"/>
      <c r="E86" s="1"/>
      <c r="F86" s="1"/>
      <c r="G86" s="1"/>
      <c r="H86" s="1"/>
      <c r="I86" s="1"/>
      <c r="K86" s="9"/>
    </row>
    <row r="87" spans="1:15">
      <c r="B87" s="3"/>
      <c r="C87" s="42"/>
      <c r="D87" s="38" t="s">
        <v>53</v>
      </c>
      <c r="E87" s="39"/>
      <c r="F87" s="39"/>
      <c r="G87" s="39"/>
      <c r="H87" s="39"/>
      <c r="I87" s="39" t="s">
        <v>5</v>
      </c>
      <c r="K87" s="9">
        <f>K85+M85+N85</f>
        <v>0.39583333333333331</v>
      </c>
      <c r="M87" s="10">
        <v>3.472222222222222E-3</v>
      </c>
      <c r="N87" s="11">
        <v>3.472222222222222E-3</v>
      </c>
    </row>
    <row r="88" spans="1:15">
      <c r="B88" s="3"/>
      <c r="C88" s="42"/>
      <c r="D88" s="38" t="s">
        <v>54</v>
      </c>
      <c r="E88" s="39"/>
      <c r="F88" s="39"/>
      <c r="G88" s="39"/>
      <c r="H88" s="39"/>
      <c r="I88" s="39" t="s">
        <v>105</v>
      </c>
      <c r="K88" s="9">
        <f>K87+M87+N87</f>
        <v>0.40277777777777773</v>
      </c>
      <c r="M88" s="10">
        <v>1.3888888888888888E-2</v>
      </c>
      <c r="N88" s="11">
        <v>3.472222222222222E-3</v>
      </c>
    </row>
    <row r="89" spans="1:15">
      <c r="B89" s="3"/>
      <c r="C89" s="42"/>
      <c r="D89" s="49" t="s">
        <v>106</v>
      </c>
      <c r="E89" s="39"/>
      <c r="F89" s="39"/>
      <c r="G89" s="39"/>
      <c r="H89" s="39"/>
      <c r="I89" s="39" t="s">
        <v>107</v>
      </c>
      <c r="K89" s="9">
        <f>K88+M88+N88</f>
        <v>0.42013888888888884</v>
      </c>
      <c r="M89" s="10">
        <v>6.9444444444444441E-3</v>
      </c>
      <c r="N89" s="11">
        <v>3.472222222222222E-3</v>
      </c>
    </row>
    <row r="90" spans="1:15" s="3" customFormat="1">
      <c r="A90"/>
      <c r="C90" s="42" t="s">
        <v>164</v>
      </c>
      <c r="D90" s="49" t="s">
        <v>108</v>
      </c>
      <c r="E90" s="39"/>
      <c r="F90" s="39"/>
      <c r="G90" s="39"/>
      <c r="H90" s="39"/>
      <c r="I90" s="39" t="s">
        <v>109</v>
      </c>
      <c r="J90"/>
      <c r="K90" s="9">
        <f>K89+M89+N89</f>
        <v>0.43055555555555547</v>
      </c>
      <c r="L90"/>
      <c r="M90" s="10">
        <v>6.9444444444444441E-3</v>
      </c>
      <c r="N90" s="11">
        <v>3.472222222222222E-3</v>
      </c>
    </row>
    <row r="91" spans="1:15">
      <c r="B91" s="2" t="s">
        <v>25</v>
      </c>
      <c r="C91" s="44" t="s">
        <v>72</v>
      </c>
      <c r="D91" s="1"/>
      <c r="E91" s="1"/>
      <c r="F91" s="1"/>
      <c r="G91" s="1"/>
      <c r="H91" s="1"/>
      <c r="I91" s="1"/>
      <c r="K91" s="9">
        <f>K90+M90+N90</f>
        <v>0.4409722222222221</v>
      </c>
      <c r="M91" s="72">
        <v>1.7361111111111112E-2</v>
      </c>
      <c r="N91" s="73"/>
    </row>
    <row r="92" spans="1:15">
      <c r="A92" s="31" t="s">
        <v>23</v>
      </c>
      <c r="B92" s="31"/>
      <c r="C92" s="31"/>
      <c r="D92" s="31"/>
      <c r="E92" s="31"/>
      <c r="F92" s="31"/>
      <c r="G92" s="31"/>
      <c r="H92" s="31"/>
      <c r="I92" s="31"/>
      <c r="J92" s="31"/>
      <c r="K92" s="33">
        <f>K91+M91</f>
        <v>0.4583333333333332</v>
      </c>
      <c r="L92" s="33"/>
      <c r="M92" s="68">
        <v>2.0833333333333332E-2</v>
      </c>
      <c r="N92" s="68"/>
      <c r="O92" t="s">
        <v>18</v>
      </c>
    </row>
    <row r="93" spans="1:15" ht="17" customHeight="1">
      <c r="B93" s="2" t="s">
        <v>179</v>
      </c>
      <c r="C93" s="2"/>
      <c r="D93" s="2"/>
      <c r="E93" s="2" t="s">
        <v>0</v>
      </c>
      <c r="F93" s="2" t="s">
        <v>22</v>
      </c>
      <c r="G93" s="2"/>
      <c r="H93" s="2"/>
      <c r="I93" s="2"/>
      <c r="K93" s="9">
        <f>K92+M92</f>
        <v>0.47916666666666652</v>
      </c>
    </row>
    <row r="94" spans="1:15">
      <c r="B94" t="s">
        <v>18</v>
      </c>
      <c r="E94" t="s">
        <v>18</v>
      </c>
      <c r="F94" t="s">
        <v>18</v>
      </c>
      <c r="I94" t="s">
        <v>160</v>
      </c>
      <c r="K94" s="9">
        <f>K93</f>
        <v>0.47916666666666652</v>
      </c>
      <c r="M94" s="10">
        <v>6.9444444444444441E-3</v>
      </c>
      <c r="N94" s="11">
        <v>3.472222222222222E-3</v>
      </c>
      <c r="O94" t="s">
        <v>18</v>
      </c>
    </row>
    <row r="95" spans="1:15">
      <c r="I95" t="s">
        <v>159</v>
      </c>
      <c r="K95" s="65">
        <f>K94+M94+N94</f>
        <v>0.48958333333333315</v>
      </c>
      <c r="L95" s="49"/>
      <c r="M95" s="10">
        <v>6.9444444444444441E-3</v>
      </c>
      <c r="N95" s="11">
        <v>3.472222222222222E-3</v>
      </c>
    </row>
    <row r="96" spans="1:15">
      <c r="B96" s="2" t="s">
        <v>112</v>
      </c>
      <c r="C96" s="2"/>
      <c r="D96" s="2"/>
      <c r="E96" s="2" t="s">
        <v>145</v>
      </c>
      <c r="F96" s="2" t="s">
        <v>22</v>
      </c>
      <c r="G96" s="2"/>
      <c r="H96" s="2"/>
      <c r="I96" s="2"/>
      <c r="K96" s="65">
        <f>K95+M95+N95</f>
        <v>0.49999999999999978</v>
      </c>
    </row>
    <row r="97" spans="1:15">
      <c r="C97" s="3"/>
      <c r="D97" s="3" t="s">
        <v>115</v>
      </c>
      <c r="E97" s="3"/>
      <c r="F97" s="3"/>
      <c r="G97" s="3"/>
      <c r="H97" s="3"/>
      <c r="I97" s="3" t="s">
        <v>161</v>
      </c>
      <c r="K97" s="14">
        <f>K96</f>
        <v>0.49999999999999978</v>
      </c>
      <c r="M97" s="10">
        <v>1.3888888888888888E-2</v>
      </c>
      <c r="N97" s="11">
        <v>3.472222222222222E-3</v>
      </c>
    </row>
    <row r="98" spans="1:15" ht="17" customHeight="1">
      <c r="C98" s="3"/>
      <c r="D98" s="3" t="s">
        <v>116</v>
      </c>
      <c r="E98" s="3"/>
      <c r="F98" s="3"/>
      <c r="G98" s="3"/>
      <c r="H98" s="3"/>
      <c r="I98" s="3" t="s">
        <v>162</v>
      </c>
      <c r="K98" s="14">
        <f>K97+M97+N97</f>
        <v>0.51736111111111083</v>
      </c>
      <c r="M98" s="10">
        <v>1.3888888888888888E-2</v>
      </c>
      <c r="N98" s="11">
        <v>3.472222222222222E-3</v>
      </c>
      <c r="O98" t="s">
        <v>18</v>
      </c>
    </row>
    <row r="99" spans="1:15">
      <c r="C99" s="3"/>
      <c r="D99" s="3" t="s">
        <v>117</v>
      </c>
      <c r="E99" s="3"/>
      <c r="F99" s="3"/>
      <c r="G99" s="3"/>
      <c r="H99" s="3"/>
      <c r="I99" s="3" t="s">
        <v>119</v>
      </c>
      <c r="K99" s="14">
        <f>K98+M98+N98</f>
        <v>0.53472222222222188</v>
      </c>
      <c r="M99" s="10">
        <v>6.9444444444444441E-3</v>
      </c>
      <c r="N99" s="11">
        <v>3.472222222222222E-3</v>
      </c>
    </row>
    <row r="100" spans="1:15">
      <c r="B100" s="15" t="s">
        <v>28</v>
      </c>
      <c r="C100" s="15"/>
      <c r="D100" s="15"/>
      <c r="E100" s="15" t="s">
        <v>18</v>
      </c>
      <c r="F100" s="15" t="s">
        <v>18</v>
      </c>
      <c r="G100" s="15"/>
      <c r="H100" s="15"/>
      <c r="I100" s="15"/>
      <c r="J100" s="15"/>
      <c r="K100" s="29">
        <f>K96</f>
        <v>0.49999999999999978</v>
      </c>
      <c r="L100" s="15"/>
      <c r="M100" s="70">
        <v>5.9027777777777783E-2</v>
      </c>
      <c r="N100" s="71"/>
    </row>
    <row r="101" spans="1:15">
      <c r="C101" s="3"/>
      <c r="D101" s="3" t="s">
        <v>118</v>
      </c>
      <c r="E101" s="3"/>
      <c r="F101" s="3"/>
      <c r="G101" s="3"/>
      <c r="H101" s="3"/>
      <c r="I101" s="3"/>
      <c r="K101" s="14">
        <f>K99+M99+N99</f>
        <v>0.54513888888888851</v>
      </c>
      <c r="M101" s="10">
        <v>1.3888888888888888E-2</v>
      </c>
      <c r="N101" s="11">
        <v>0</v>
      </c>
    </row>
    <row r="102" spans="1:15">
      <c r="A102" s="35" t="s">
        <v>69</v>
      </c>
      <c r="B102" s="35"/>
      <c r="K102" s="62">
        <f>K101+M101+N101</f>
        <v>0.55902777777777735</v>
      </c>
    </row>
    <row r="105" spans="1:15">
      <c r="B105" s="22"/>
      <c r="G105" s="45"/>
    </row>
    <row r="106" spans="1:15">
      <c r="G106" s="45"/>
    </row>
    <row r="107" spans="1:15">
      <c r="B107" s="22"/>
      <c r="G107" s="45"/>
    </row>
    <row r="108" spans="1:15">
      <c r="G108" s="45"/>
    </row>
    <row r="109" spans="1:15">
      <c r="B109" s="22"/>
      <c r="G109" s="45"/>
    </row>
    <row r="110" spans="1:15">
      <c r="G110" s="45"/>
    </row>
    <row r="111" spans="1:15">
      <c r="B111" s="22"/>
      <c r="G111" s="45"/>
    </row>
    <row r="112" spans="1:15">
      <c r="G112" s="45"/>
    </row>
    <row r="113" spans="2:2">
      <c r="B113" s="22"/>
    </row>
    <row r="115" spans="2:2">
      <c r="B115" s="22"/>
    </row>
    <row r="117" spans="2:2">
      <c r="B117" s="22"/>
    </row>
    <row r="119" spans="2:2">
      <c r="B119" s="22"/>
    </row>
    <row r="121" spans="2:2">
      <c r="B121" s="22"/>
    </row>
    <row r="123" spans="2:2">
      <c r="B123" s="22"/>
    </row>
    <row r="125" spans="2:2">
      <c r="B125" s="22"/>
    </row>
    <row r="127" spans="2:2">
      <c r="B127" s="22"/>
    </row>
  </sheetData>
  <mergeCells count="12">
    <mergeCell ref="M92:N92"/>
    <mergeCell ref="M58:N58"/>
    <mergeCell ref="M100:N100"/>
    <mergeCell ref="M3:N3"/>
    <mergeCell ref="M10:N10"/>
    <mergeCell ref="M14:N14"/>
    <mergeCell ref="M24:N24"/>
    <mergeCell ref="M60:N60"/>
    <mergeCell ref="M80:N80"/>
    <mergeCell ref="M72:N72"/>
    <mergeCell ref="M47:N47"/>
    <mergeCell ref="M91:N91"/>
  </mergeCells>
  <pageMargins left="0.7" right="0.7" top="0.75" bottom="0.75" header="0.3" footer="0.3"/>
  <pageSetup paperSize="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70"/>
  <sheetViews>
    <sheetView topLeftCell="A52" zoomScale="193" zoomScaleNormal="193" workbookViewId="0">
      <selection activeCell="A68" sqref="A68"/>
    </sheetView>
  </sheetViews>
  <sheetFormatPr baseColWidth="10" defaultColWidth="11.1640625" defaultRowHeight="16"/>
  <sheetData>
    <row r="2" spans="1:4">
      <c r="A2" t="s">
        <v>94</v>
      </c>
    </row>
    <row r="3" spans="1:4">
      <c r="A3" s="22" t="s">
        <v>73</v>
      </c>
      <c r="B3" s="22"/>
      <c r="C3" s="22"/>
      <c r="D3" s="22"/>
    </row>
    <row r="4" spans="1:4">
      <c r="A4" s="49"/>
      <c r="B4" s="49"/>
      <c r="C4" s="49"/>
      <c r="D4" s="49"/>
    </row>
    <row r="5" spans="1:4">
      <c r="A5" s="22" t="s">
        <v>74</v>
      </c>
      <c r="B5" s="22"/>
      <c r="C5" s="49"/>
      <c r="D5" s="49"/>
    </row>
    <row r="6" spans="1:4">
      <c r="A6" s="49"/>
      <c r="B6" s="49"/>
      <c r="C6" s="49"/>
      <c r="D6" s="49"/>
    </row>
    <row r="7" spans="1:4">
      <c r="A7" s="22" t="s">
        <v>75</v>
      </c>
      <c r="B7" s="22"/>
      <c r="C7" s="22"/>
      <c r="D7" s="49"/>
    </row>
    <row r="8" spans="1:4">
      <c r="A8" s="49"/>
      <c r="B8" s="49"/>
      <c r="C8" s="49"/>
      <c r="D8" s="49"/>
    </row>
    <row r="9" spans="1:4">
      <c r="A9" s="22" t="s">
        <v>76</v>
      </c>
      <c r="B9" s="22"/>
      <c r="C9" s="22"/>
      <c r="D9" s="49"/>
    </row>
    <row r="10" spans="1:4">
      <c r="A10" s="49"/>
      <c r="B10" s="49"/>
      <c r="C10" s="49"/>
      <c r="D10" s="49"/>
    </row>
    <row r="11" spans="1:4">
      <c r="A11" s="22" t="s">
        <v>77</v>
      </c>
      <c r="B11" s="22"/>
      <c r="C11" s="22"/>
      <c r="D11" s="22"/>
    </row>
    <row r="12" spans="1:4">
      <c r="A12" s="49"/>
      <c r="B12" s="49"/>
      <c r="C12" s="49"/>
      <c r="D12" s="49"/>
    </row>
    <row r="13" spans="1:4">
      <c r="A13" s="22" t="s">
        <v>78</v>
      </c>
      <c r="B13" s="22"/>
      <c r="C13" s="49"/>
      <c r="D13" s="49"/>
    </row>
    <row r="14" spans="1:4">
      <c r="A14" s="49"/>
      <c r="B14" s="49"/>
      <c r="C14" s="49"/>
      <c r="D14" s="49"/>
    </row>
    <row r="15" spans="1:4">
      <c r="A15" s="22" t="s">
        <v>79</v>
      </c>
      <c r="B15" s="22"/>
      <c r="C15" s="22"/>
      <c r="D15" s="49"/>
    </row>
    <row r="16" spans="1:4">
      <c r="A16" s="49"/>
      <c r="B16" s="49"/>
      <c r="C16" s="49"/>
      <c r="D16" s="49"/>
    </row>
    <row r="17" spans="1:4">
      <c r="A17" s="22" t="s">
        <v>80</v>
      </c>
      <c r="B17" s="22"/>
      <c r="C17" s="22"/>
      <c r="D17" s="22"/>
    </row>
    <row r="18" spans="1:4">
      <c r="A18" s="49"/>
      <c r="B18" s="49"/>
      <c r="C18" s="49"/>
      <c r="D18" s="49"/>
    </row>
    <row r="19" spans="1:4">
      <c r="A19" s="22" t="s">
        <v>81</v>
      </c>
      <c r="B19" s="22"/>
      <c r="C19" s="22"/>
      <c r="D19" s="22"/>
    </row>
    <row r="20" spans="1:4">
      <c r="A20" s="49"/>
      <c r="B20" s="49"/>
      <c r="C20" s="49"/>
      <c r="D20" s="49"/>
    </row>
    <row r="21" spans="1:4">
      <c r="A21" s="22" t="s">
        <v>82</v>
      </c>
      <c r="B21" s="22"/>
      <c r="C21" s="22"/>
      <c r="D21" s="22"/>
    </row>
    <row r="22" spans="1:4">
      <c r="A22" s="49"/>
      <c r="B22" s="49"/>
      <c r="C22" s="49"/>
      <c r="D22" s="49"/>
    </row>
    <row r="23" spans="1:4">
      <c r="A23" s="22" t="s">
        <v>83</v>
      </c>
      <c r="B23" s="22"/>
      <c r="C23" s="22"/>
      <c r="D23" s="22"/>
    </row>
    <row r="24" spans="1:4">
      <c r="A24" s="49"/>
      <c r="B24" s="49"/>
      <c r="C24" s="49"/>
      <c r="D24" s="49"/>
    </row>
    <row r="25" spans="1:4">
      <c r="A25" s="22" t="s">
        <v>84</v>
      </c>
      <c r="B25" s="49"/>
      <c r="C25" s="49"/>
      <c r="D25" s="49"/>
    </row>
    <row r="28" spans="1:4">
      <c r="A28" s="22" t="s">
        <v>99</v>
      </c>
    </row>
    <row r="30" spans="1:4">
      <c r="A30" s="22" t="s">
        <v>100</v>
      </c>
    </row>
    <row r="33" spans="1:6">
      <c r="A33" s="51" t="s">
        <v>101</v>
      </c>
    </row>
    <row r="34" spans="1:6">
      <c r="A34" s="22" t="s">
        <v>102</v>
      </c>
    </row>
    <row r="35" spans="1:6">
      <c r="A35" s="22" t="s">
        <v>103</v>
      </c>
    </row>
    <row r="36" spans="1:6">
      <c r="A36" s="22" t="s">
        <v>104</v>
      </c>
    </row>
    <row r="39" spans="1:6">
      <c r="A39" s="22" t="s">
        <v>120</v>
      </c>
    </row>
    <row r="40" spans="1:6">
      <c r="A40" s="22" t="s">
        <v>121</v>
      </c>
    </row>
    <row r="42" spans="1:6">
      <c r="A42" s="22" t="s">
        <v>123</v>
      </c>
    </row>
    <row r="43" spans="1:6">
      <c r="A43" s="22" t="s">
        <v>124</v>
      </c>
    </row>
    <row r="44" spans="1:6">
      <c r="A44" s="22" t="s">
        <v>125</v>
      </c>
    </row>
    <row r="45" spans="1:6">
      <c r="A45" s="22" t="s">
        <v>126</v>
      </c>
    </row>
    <row r="48" spans="1:6">
      <c r="A48" s="55" t="s">
        <v>136</v>
      </c>
      <c r="B48" s="55" t="s">
        <v>137</v>
      </c>
      <c r="C48" s="55" t="s">
        <v>138</v>
      </c>
      <c r="D48" s="56"/>
      <c r="E48" s="56"/>
      <c r="F48" s="57">
        <v>44474</v>
      </c>
    </row>
    <row r="49" spans="1:6">
      <c r="A49" s="55" t="s">
        <v>139</v>
      </c>
      <c r="B49" s="55" t="s">
        <v>137</v>
      </c>
      <c r="C49" s="55" t="s">
        <v>138</v>
      </c>
      <c r="D49" s="56"/>
      <c r="E49" s="56"/>
      <c r="F49" s="57">
        <v>44474</v>
      </c>
    </row>
    <row r="50" spans="1:6">
      <c r="A50" s="55" t="s">
        <v>140</v>
      </c>
      <c r="B50" s="55" t="s">
        <v>137</v>
      </c>
      <c r="C50" s="55" t="s">
        <v>138</v>
      </c>
      <c r="D50" s="56"/>
      <c r="E50" s="56"/>
      <c r="F50" s="57">
        <v>44474</v>
      </c>
    </row>
    <row r="51" spans="1:6">
      <c r="A51" s="58" t="s">
        <v>141</v>
      </c>
      <c r="B51" s="55" t="s">
        <v>137</v>
      </c>
      <c r="C51" s="55" t="s">
        <v>138</v>
      </c>
      <c r="D51" s="56"/>
      <c r="E51" s="56"/>
      <c r="F51" s="57">
        <v>44474</v>
      </c>
    </row>
    <row r="52" spans="1:6">
      <c r="A52" s="59"/>
    </row>
    <row r="54" spans="1:6">
      <c r="A54" s="22" t="s">
        <v>148</v>
      </c>
    </row>
    <row r="56" spans="1:6">
      <c r="A56" s="63" t="s">
        <v>149</v>
      </c>
    </row>
    <row r="58" spans="1:6">
      <c r="A58" s="63" t="s">
        <v>150</v>
      </c>
    </row>
    <row r="60" spans="1:6">
      <c r="A60" s="63" t="s">
        <v>151</v>
      </c>
    </row>
    <row r="62" spans="1:6" ht="51">
      <c r="A62" s="22" t="s">
        <v>156</v>
      </c>
      <c r="B62" s="64" t="s">
        <v>158</v>
      </c>
      <c r="C62" t="s">
        <v>157</v>
      </c>
    </row>
    <row r="64" spans="1:6">
      <c r="A64" s="22" t="s">
        <v>152</v>
      </c>
    </row>
    <row r="66" spans="1:1">
      <c r="A66" s="63" t="s">
        <v>153</v>
      </c>
    </row>
    <row r="68" spans="1:1">
      <c r="A68" s="63" t="s">
        <v>154</v>
      </c>
    </row>
    <row r="70" spans="1:1">
      <c r="A70" s="63" t="s">
        <v>155</v>
      </c>
    </row>
  </sheetData>
  <hyperlinks>
    <hyperlink ref="A56" r:id="rId1" display="mailto:Yibing.Huang@bruker.com" xr:uid="{00000000-0004-0000-0100-000000000000}"/>
    <hyperlink ref="A58" r:id="rId2" display="mailto:Jeffrey.Parrell@bruker.com" xr:uid="{00000000-0004-0000-0100-000001000000}"/>
    <hyperlink ref="A60" r:id="rId3" display="mailto:ssengupta@metamateria.com" xr:uid="{00000000-0004-0000-0100-000002000000}"/>
    <hyperlink ref="A66" r:id="rId4" display="mailto:alexanderotto@comcast.net" xr:uid="{00000000-0004-0000-0100-000003000000}"/>
    <hyperlink ref="A68" r:id="rId5" display="mailto:cgoggin@engi-mat.com" xr:uid="{00000000-0004-0000-0100-000004000000}"/>
    <hyperlink ref="A70" r:id="rId6" display="mailto:dbugaris@engi-mat.com" xr:uid="{00000000-0004-0000-01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 Prestemon</dc:creator>
  <cp:lastModifiedBy>Microsoft Office User</cp:lastModifiedBy>
  <cp:lastPrinted>2019-01-07T18:00:43Z</cp:lastPrinted>
  <dcterms:created xsi:type="dcterms:W3CDTF">2019-01-04T17:40:33Z</dcterms:created>
  <dcterms:modified xsi:type="dcterms:W3CDTF">2021-02-19T15:19:00Z</dcterms:modified>
</cp:coreProperties>
</file>